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360" yWindow="405" windowWidth="24600" windowHeight="10710"/>
  </bookViews>
  <sheets>
    <sheet name="Index" sheetId="4" r:id="rId1"/>
    <sheet name="CAPEX" sheetId="2" r:id="rId2"/>
    <sheet name="OPEX" sheetId="5" r:id="rId3"/>
    <sheet name="EcoFin" sheetId="1" r:id="rId4"/>
  </sheets>
  <calcPr calcId="145621"/>
</workbook>
</file>

<file path=xl/calcChain.xml><?xml version="1.0" encoding="utf-8"?>
<calcChain xmlns="http://schemas.openxmlformats.org/spreadsheetml/2006/main">
  <c r="F15" i="5" l="1"/>
  <c r="E15" i="5"/>
  <c r="F8" i="5"/>
  <c r="E8" i="5"/>
  <c r="F5" i="5"/>
  <c r="E5" i="5"/>
  <c r="E3" i="5"/>
  <c r="E17" i="1" l="1"/>
  <c r="E9" i="1"/>
  <c r="E8" i="1"/>
</calcChain>
</file>

<file path=xl/comments1.xml><?xml version="1.0" encoding="utf-8"?>
<comments xmlns="http://schemas.openxmlformats.org/spreadsheetml/2006/main">
  <authors>
    <author>Auteur</author>
  </authors>
  <commentList>
    <comment ref="G2" authorId="0">
      <text>
        <r>
          <rPr>
            <b/>
            <sz val="8"/>
            <color indexed="81"/>
            <rFont val="Tahoma"/>
            <family val="2"/>
          </rPr>
          <t>Il est souhaité que les répondants proposent a minima une valeur moyenne nationale ainsi que, s'ils en ont la possibilité, une valeur par zone pour les paramètres pour lesquels cela leur semble pertinent</t>
        </r>
      </text>
    </comment>
  </commentList>
</comments>
</file>

<file path=xl/sharedStrings.xml><?xml version="1.0" encoding="utf-8"?>
<sst xmlns="http://schemas.openxmlformats.org/spreadsheetml/2006/main" count="457" uniqueCount="154">
  <si>
    <t>Durés de vie des actifs</t>
  </si>
  <si>
    <t>Câbles aériens</t>
  </si>
  <si>
    <t>ans</t>
  </si>
  <si>
    <t>Câbles souterrains</t>
  </si>
  <si>
    <t>Boîtiers aériens</t>
  </si>
  <si>
    <t>Boîtiers souterrains</t>
  </si>
  <si>
    <t>Epissures aériennes</t>
  </si>
  <si>
    <t>Epissures souterraines</t>
  </si>
  <si>
    <t>PBO aérien</t>
  </si>
  <si>
    <t>PBO souterrain</t>
  </si>
  <si>
    <t>GC reconstruit aérien</t>
  </si>
  <si>
    <t>GC reconstruit souterrain</t>
  </si>
  <si>
    <t>Distribution verticale (câbles et boîtiers)</t>
  </si>
  <si>
    <t>PM int</t>
  </si>
  <si>
    <t>PM ext</t>
  </si>
  <si>
    <t>NRO</t>
  </si>
  <si>
    <t>Etudes (réseau))</t>
  </si>
  <si>
    <t>Taux de progrès technique</t>
  </si>
  <si>
    <t>%</t>
  </si>
  <si>
    <t>Unité</t>
  </si>
  <si>
    <t>Valeur proposée</t>
  </si>
  <si>
    <t>Catégorie</t>
  </si>
  <si>
    <t>Description</t>
  </si>
  <si>
    <t xml:space="preserve">Unité </t>
  </si>
  <si>
    <t>Fourniture des câbles souterrains - module 12</t>
  </si>
  <si>
    <t>6 fibres</t>
  </si>
  <si>
    <t>euros/m</t>
  </si>
  <si>
    <t>12 fibres</t>
  </si>
  <si>
    <t>24 fibres</t>
  </si>
  <si>
    <t>48 fibres</t>
  </si>
  <si>
    <t>72 fibres</t>
  </si>
  <si>
    <t>96 fibres</t>
  </si>
  <si>
    <t>144 fibres</t>
  </si>
  <si>
    <t>288 fibres</t>
  </si>
  <si>
    <t>576 fibres</t>
  </si>
  <si>
    <t>720 fibres</t>
  </si>
  <si>
    <t>Pose des câbles souterrains</t>
  </si>
  <si>
    <t>Fourniture des câbles aériens - module 12</t>
  </si>
  <si>
    <t>Pose des câbles aériens</t>
  </si>
  <si>
    <t>Coefficient de passage des coûts de fourniture des câbles module 12 aux câbles module 6</t>
  </si>
  <si>
    <t>-</t>
  </si>
  <si>
    <t>Boîtiers souterrains (fourniture + pose + préparation des câbles)</t>
  </si>
  <si>
    <t>euros/boîtier</t>
  </si>
  <si>
    <t>Boîtiers aériens (fourniture + pose + préparation des câbles)</t>
  </si>
  <si>
    <t>Epissures du déploiement horizontal</t>
  </si>
  <si>
    <t>euros/épissure</t>
  </si>
  <si>
    <t>Montant forfaitaire câblage des immeubles collectifs (&lt; 8 logements)</t>
  </si>
  <si>
    <t>euros/immeuble</t>
  </si>
  <si>
    <t>Câblage des immeubles collectifs (au-delà du 8e logement)</t>
  </si>
  <si>
    <t>euros/logement</t>
  </si>
  <si>
    <t>Point de branchement optique de 6 fibres extérieur</t>
  </si>
  <si>
    <t>euros/PBO</t>
  </si>
  <si>
    <t>Coûts de GC</t>
  </si>
  <si>
    <t>Reconstruction en conduite - remplacement conduite</t>
  </si>
  <si>
    <t>Reconstruction en conduite - remplacement pleine terre</t>
  </si>
  <si>
    <t>Reconstruction de poteaux</t>
  </si>
  <si>
    <t>Ensemble des études par poteaux (accès GC Orange)</t>
  </si>
  <si>
    <t>Ensemble des études par fourreaux (accès GC Orange)</t>
  </si>
  <si>
    <t>Coûts de PM</t>
  </si>
  <si>
    <t>Point de mutualisation modulaire en immeubles</t>
  </si>
  <si>
    <t>euros/24 fibres</t>
  </si>
  <si>
    <t>Réalisation PM100 (max 120 accès par armoire)</t>
  </si>
  <si>
    <t>euros/PM</t>
  </si>
  <si>
    <t>Réalisation PM300 (max 400 accès par armoire)</t>
  </si>
  <si>
    <t>Coûts pour la répartition optique</t>
  </si>
  <si>
    <t>Coût tiroir optique 4U</t>
  </si>
  <si>
    <t>euros/tiroir</t>
  </si>
  <si>
    <t>Coût RTO 40U</t>
  </si>
  <si>
    <t>euros/RTO</t>
  </si>
  <si>
    <t>Coûts de coupleurs optiques</t>
  </si>
  <si>
    <t>Coupleurs 2:2</t>
  </si>
  <si>
    <t>euros/coupleur</t>
  </si>
  <si>
    <t>Coupleurs 1:4</t>
  </si>
  <si>
    <t>Coupleurs 1:8</t>
  </si>
  <si>
    <t>Coupleurs 1:16</t>
  </si>
  <si>
    <t>Coupleurs 1:32</t>
  </si>
  <si>
    <t>Coupleurs 1:64</t>
  </si>
  <si>
    <t>Tiroir PM</t>
  </si>
  <si>
    <t>Surcoût études</t>
  </si>
  <si>
    <t>Conception et planification du réseau, appliqué à la base de coûts hors vertical</t>
  </si>
  <si>
    <t>Coût horaire du travail technicien</t>
  </si>
  <si>
    <t>€/h</t>
  </si>
  <si>
    <t>Mark-up "coûts joints"</t>
  </si>
  <si>
    <t>Coût horaire chargé du travail technicien</t>
  </si>
  <si>
    <t>Taux de fautes par ligne (cuivre)</t>
  </si>
  <si>
    <t>%/ligne</t>
  </si>
  <si>
    <t>Gain d'efficience fibre/cuivre</t>
  </si>
  <si>
    <t>Taux de fautes par ligne</t>
  </si>
  <si>
    <t>Temps d'intervention par faute</t>
  </si>
  <si>
    <t>h/interv.</t>
  </si>
  <si>
    <t>ETP supervision des opérations de maintenance</t>
  </si>
  <si>
    <t>Ratio coûts du travail ingénieur/technicien</t>
  </si>
  <si>
    <t>Durée légale du travail</t>
  </si>
  <si>
    <t>Nombre de semaines effectivements travaillées</t>
  </si>
  <si>
    <t>Heures travaillées par an</t>
  </si>
  <si>
    <t>Loyer annuel des terrains accueillant les NRO</t>
  </si>
  <si>
    <t>€/m²/an</t>
  </si>
  <si>
    <t>Loyer annuel du bâtiment / shelter</t>
  </si>
  <si>
    <t>Coût surfacique NRO</t>
  </si>
  <si>
    <t>Couts totaux IT</t>
  </si>
  <si>
    <t>€/an</t>
  </si>
  <si>
    <t>Coût unitaire commercialisation</t>
  </si>
  <si>
    <t>€/ligne/mois</t>
  </si>
  <si>
    <t>Mark-ups coûts communs</t>
  </si>
  <si>
    <t>h/semaine</t>
  </si>
  <si>
    <t>h/an</t>
  </si>
  <si>
    <t>Onglet module coûts</t>
  </si>
  <si>
    <t>"Module de coûts"</t>
  </si>
  <si>
    <t>Paramètres opex</t>
  </si>
  <si>
    <t>(valeur correspondant aux deux lignes précédentes, pour information)</t>
  </si>
  <si>
    <t>Explications</t>
  </si>
  <si>
    <t>Sources</t>
  </si>
  <si>
    <t>Remarques</t>
  </si>
  <si>
    <r>
      <rPr>
        <b/>
        <sz val="11"/>
        <color theme="1"/>
        <rFont val="Calibri"/>
        <family val="2"/>
        <scheme val="minor"/>
      </rPr>
      <t>Rappel sur la durée de vie des actifs (extrait de la documentation 3.5.2 b)</t>
    </r>
    <r>
      <rPr>
        <sz val="11"/>
        <color theme="1"/>
        <rFont val="Calibri"/>
        <family val="2"/>
        <scheme val="minor"/>
      </rPr>
      <t xml:space="preserve"> : "on considère [le remplacement des actifs défectueux] comme étant pris en compte dans les coûts de patrimoine par le choix d’une</t>
    </r>
    <r>
      <rPr>
        <b/>
        <sz val="11"/>
        <color theme="1"/>
        <rFont val="Calibri"/>
        <family val="2"/>
        <scheme val="minor"/>
      </rPr>
      <t xml:space="preserve"> durée de vie des actifs qui reflète la durée moyenne réelle escomptée des actifs et non la durée de vie théorique des actifs</t>
    </r>
    <r>
      <rPr>
        <sz val="11"/>
        <color theme="1"/>
        <rFont val="Calibri"/>
        <family val="2"/>
        <scheme val="minor"/>
      </rPr>
      <t xml:space="preserve"> (qui exclurait les cas de panne et de défaut prématurés)"</t>
    </r>
  </si>
  <si>
    <t>Liste des ressources auxquelles les éléments de ce questionnaire font référence</t>
  </si>
  <si>
    <t>Coûts unitaires du patrimoine - Onglet "Coûts unitaires" du Module de coûts</t>
  </si>
  <si>
    <t>Coûts d'exploitation - Onglet "Paramètres opex" du Module de coûts</t>
  </si>
  <si>
    <t>Paramètres économiques et financiers - Onglet "Paramètres eco-fin" du Module de coûts</t>
  </si>
  <si>
    <t>Valeur proposée (euros 2020)</t>
  </si>
  <si>
    <t>"Première mise à jour du modèle"</t>
  </si>
  <si>
    <t xml:space="preserve">Valeur modèle oct. 2017 </t>
  </si>
  <si>
    <t xml:space="preserve">Valeur modèle avril 2020 </t>
  </si>
  <si>
    <t>Valeur modèle oct. 2017</t>
  </si>
  <si>
    <t>Valeur modèle avril 2020</t>
  </si>
  <si>
    <t>"Documentation initiale"</t>
  </si>
  <si>
    <t>&gt; Lien vers la page de la consultation publique</t>
  </si>
  <si>
    <t>&gt; Lien vers le texte de la consultation ("Documentation")</t>
  </si>
  <si>
    <t>&gt; Lien vers l'archive contenant la liste des changements apportés ("Complément")</t>
  </si>
  <si>
    <r>
      <t xml:space="preserve">L'Autorité a lancé le </t>
    </r>
    <r>
      <rPr>
        <b/>
        <sz val="11"/>
        <color theme="1"/>
        <rFont val="Calibri"/>
        <family val="2"/>
        <scheme val="minor"/>
      </rPr>
      <t>7 avril 2017</t>
    </r>
    <r>
      <rPr>
        <sz val="11"/>
        <color theme="1"/>
        <rFont val="Calibri"/>
        <family val="2"/>
        <scheme val="minor"/>
      </rPr>
      <t xml:space="preserve"> une consultation publique sur une modélisation ascendante d'un réseau de boucle locale optique mutualisée et son utilisation pour la tarification du dégroupage. La "Doc initiale" désigne le texte de cette consultation publique, qui détaille les principes de fonctionnement du modèle et ses paramètres. Cette version du modèle est nommée "1.0".</t>
    </r>
  </si>
  <si>
    <t>"Version 1.2"</t>
  </si>
  <si>
    <t>3.5.1 de la doc 1.2 et 3.5.1b de la doc initiale</t>
  </si>
  <si>
    <t xml:space="preserve">3.5.1 de la doc 1.2 , 3.5.1.b de la doc initiale et 4.2 des changements 1.1 </t>
  </si>
  <si>
    <t>3.5.1 de la doc 1.2 et 3.1 des changements 1.1</t>
  </si>
  <si>
    <t xml:space="preserve"> 4.1 des changements 1.1 et 3.5.1 de la doc 1.2</t>
  </si>
  <si>
    <t>3.5.3 de la doc 1.2 et 4.2 des changements 1.1</t>
  </si>
  <si>
    <t>3.5.2 a) de la doc initiale</t>
  </si>
  <si>
    <t>3.5.3 de la doc 1.2 et 3.5.2 a) de la doc initiale</t>
  </si>
  <si>
    <r>
      <rPr>
        <b/>
        <i/>
        <sz val="11"/>
        <color theme="1"/>
        <rFont val="Calibri"/>
        <family val="2"/>
        <scheme val="minor"/>
      </rPr>
      <t xml:space="preserve">Rappel sur les coûts de supervision des opérations de maintenance (extrait de ladocumentation initiale 3.5.2 b) </t>
    </r>
    <r>
      <rPr>
        <i/>
        <sz val="11"/>
        <color theme="1"/>
        <rFont val="Calibri"/>
        <family val="2"/>
        <scheme val="minor"/>
      </rPr>
      <t>: "ce coût n’inclut pas les coûts de remplacement des actifs défectueux, que l’on considère comme étant pris en compte dans les coûts de patrimoine par le choix d’une durée de vie des actifs qui reflète la durée moyenne réelle escomptée des actifs et non la durée de vie théorique des actifs (qui exclurait les cas de panne et de défaut prématurés)"</t>
    </r>
  </si>
  <si>
    <t>3.5.2 b) de la doc initiale</t>
  </si>
  <si>
    <t>3.5.2 c) de la doc initiale</t>
  </si>
  <si>
    <t>3.5.3 de la doc 1.2</t>
  </si>
  <si>
    <t>3.5.2 g) de la doc initiale</t>
  </si>
  <si>
    <t>3.5.3 de la doc initiale</t>
  </si>
  <si>
    <t>3.5.1 a) de la doc initiale</t>
  </si>
  <si>
    <t>Références</t>
  </si>
  <si>
    <t>Dans les 3 onglets suivants sont indiqués en colonne "Références" les documents auxquels il est conseillé de se référer afin d'obtenir des détails sur l'utilisation du paramètre concerné par le modèle.</t>
  </si>
  <si>
    <r>
      <t xml:space="preserve">Une version mise à jour du modèle a été publiée le </t>
    </r>
    <r>
      <rPr>
        <b/>
        <sz val="11"/>
        <color theme="1"/>
        <rFont val="Calibri"/>
        <family val="2"/>
        <scheme val="minor"/>
      </rPr>
      <t>5 octobre 2017</t>
    </r>
    <r>
      <rPr>
        <sz val="11"/>
        <color theme="1"/>
        <rFont val="Calibri"/>
        <family val="2"/>
        <scheme val="minor"/>
      </rPr>
      <t xml:space="preserve"> en accompagnement de la consultation publique sur le projet d'encadrement du tarif du dégroupage total de la boucle locale cuivre pour 2018 à 2020. Cette version du modèle est nommée "1.1". Cette publication incluait un document PDF détaillant la liste des changements apportés à la modélisation entre la version 1.0 et la version 1.1, ce document est désigné dans les onglets suivants comme "Changements 1.1".</t>
    </r>
  </si>
  <si>
    <t>Désigne le fichier Excel "Module de coûts" publié dans l'archive contenant les fichiers sources et les différents paramètres (version 1.2 d'avril 2020).</t>
  </si>
  <si>
    <t>Valeur modèle avril 2020  (toutes les valeurs sont identiques à oct. 2017)</t>
  </si>
  <si>
    <t>Valeur ZTD</t>
  </si>
  <si>
    <t>Valeur ZMD publique</t>
  </si>
  <si>
    <t>Valeur ZMD privée</t>
  </si>
  <si>
    <t>Valeur proposée (nationale)</t>
  </si>
  <si>
    <r>
      <t xml:space="preserve">Les travaux de mise à jour du modèle ont été poursuivis et une nouvelle version, consolidée, a été publiée le </t>
    </r>
    <r>
      <rPr>
        <b/>
        <sz val="11"/>
        <color theme="1"/>
        <rFont val="Calibri"/>
        <family val="2"/>
        <scheme val="minor"/>
      </rPr>
      <t xml:space="preserve">10 avril 2020 </t>
    </r>
    <r>
      <rPr>
        <sz val="11"/>
        <color theme="1"/>
        <rFont val="Calibri"/>
        <family val="2"/>
        <scheme val="minor"/>
      </rPr>
      <t>dans le cadre d'une consultation publique. Cette version du modèle est nommée "1.2" dans le document de cette consultation publique présent dans le dossier où figure ce document Excel. Cette documentation est désignée dans les onglets suivants comme la "doc 1.2".</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</si>
</sst>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43" formatCode="_-* #,##0.00\ _€_-;\-* #,##0.00\ _€_-;_-* &quot;-&quot;??\ _€_-;_-@_-"/>
    <numFmt numFmtId="164" formatCode="_-* #,##0\ &quot;€&quot;_-;\-* #,##0\ &quot;€&quot;_-;_-* &quot;-&quot;??\ &quot;€&quot;_-;_-@_-"/>
    <numFmt numFmtId="165" formatCode="#,##0.00\ &quot;€&quot;"/>
    <numFmt numFmtId="166" formatCode="#,##0\ &quot;€&quot;"/>
  </numFmts>
  <fonts count="15"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0"/>
      <name val="Calibri"/>
      <family val="2"/>
      <scheme val="minor"/>
    </font>
    <font>
      <u/>
      <sz val="11"/>
      <color theme="10"/>
      <name val="Calibri"/>
      <family val="2"/>
      <scheme val="minor"/>
    </font>
    <font>
      <i/>
      <sz val="11"/>
      <color theme="1" tint="0.499984740745262"/>
      <name val="Calibri"/>
      <family val="2"/>
      <scheme val="minor"/>
    </font>
    <font>
      <sz val="11"/>
      <name val="Calibri"/>
      <family val="2"/>
      <scheme val="minor"/>
    </font>
    <font>
      <b/>
      <sz val="12"/>
      <color theme="0"/>
      <name val="Calibri"/>
      <family val="2"/>
      <scheme val="minor"/>
    </font>
    <font>
      <b/>
      <i/>
      <sz val="11"/>
      <color theme="1"/>
      <name val="Calibri"/>
      <family val="2"/>
      <scheme val="minor"/>
    </font>
    <font>
      <i/>
      <sz val="11"/>
      <color rgb="FF808080"/>
      <name val="Calibri"/>
      <family val="2"/>
      <scheme val="minor"/>
    </font>
    <font>
      <sz val="11"/>
      <color rgb="FF808080"/>
      <name val="Calibri"/>
      <family val="2"/>
      <scheme val="minor"/>
    </font>
    <font>
      <i/>
      <sz val="11"/>
      <color rgb="FFB4B4B4"/>
      <name val="Calibri"/>
      <family val="2"/>
      <scheme val="minor"/>
    </font>
    <font>
      <b/>
      <sz val="8"/>
      <color indexed="81"/>
      <name val="Tahoma"/>
      <family val="2"/>
    </font>
  </fonts>
  <fills count="6">
    <fill>
      <patternFill patternType="none"/>
    </fill>
    <fill>
      <patternFill patternType="gray125"/>
    </fill>
    <fill>
      <patternFill patternType="solid">
        <fgColor theme="4"/>
        <bgColor indexed="64"/>
      </patternFill>
    </fill>
    <fill>
      <patternFill patternType="solid">
        <fgColor theme="4" tint="0.59999389629810485"/>
        <bgColor indexed="64"/>
      </patternFill>
    </fill>
    <fill>
      <patternFill patternType="solid">
        <fgColor theme="0"/>
        <bgColor indexed="64"/>
      </patternFill>
    </fill>
    <fill>
      <patternFill patternType="solid">
        <fgColor theme="3"/>
        <bgColor indexed="64"/>
      </patternFill>
    </fill>
  </fills>
  <borders count="5">
    <border>
      <left/>
      <right/>
      <top/>
      <bottom/>
      <diagonal/>
    </border>
    <border>
      <left/>
      <right/>
      <top/>
      <bottom style="thin">
        <color theme="4"/>
      </bottom>
      <diagonal/>
    </border>
    <border>
      <left/>
      <right/>
      <top style="thin">
        <color theme="4"/>
      </top>
      <bottom style="thin">
        <color theme="4"/>
      </bottom>
      <diagonal/>
    </border>
    <border>
      <left/>
      <right/>
      <top/>
      <bottom style="thin">
        <color indexed="64"/>
      </bottom>
      <diagonal/>
    </border>
    <border>
      <left/>
      <right/>
      <top style="thin">
        <color theme="4"/>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cellStyleXfs>
  <cellXfs count="123">
    <xf numFmtId="0" fontId="0" fillId="0" borderId="0" xfId="0"/>
    <xf numFmtId="0" fontId="0" fillId="0" borderId="0" xfId="0" applyFont="1" applyBorder="1"/>
    <xf numFmtId="0" fontId="0" fillId="0" borderId="0" xfId="0" applyFont="1" applyFill="1" applyBorder="1"/>
    <xf numFmtId="0" fontId="0" fillId="0" borderId="0" xfId="0" applyFill="1" applyBorder="1" applyAlignment="1">
      <alignment wrapText="1"/>
    </xf>
    <xf numFmtId="0" fontId="4" fillId="0" borderId="0" xfId="0" applyFont="1"/>
    <xf numFmtId="0" fontId="0" fillId="0" borderId="0" xfId="0" applyFill="1"/>
    <xf numFmtId="0" fontId="0" fillId="0" borderId="0" xfId="0" applyFill="1" applyBorder="1"/>
    <xf numFmtId="0" fontId="0" fillId="0" borderId="0" xfId="0" applyFill="1" applyBorder="1" applyAlignment="1">
      <alignment horizontal="right"/>
    </xf>
    <xf numFmtId="10" fontId="0" fillId="0" borderId="0" xfId="3" applyNumberFormat="1" applyFont="1" applyFill="1" applyBorder="1" applyAlignment="1">
      <alignment horizontal="right"/>
    </xf>
    <xf numFmtId="0" fontId="0" fillId="0" borderId="0" xfId="0" applyAlignment="1">
      <alignment vertical="center"/>
    </xf>
    <xf numFmtId="0" fontId="0" fillId="0" borderId="0" xfId="0" applyBorder="1" applyAlignment="1">
      <alignment vertical="center"/>
    </xf>
    <xf numFmtId="0" fontId="4" fillId="0" borderId="0" xfId="0" applyFont="1" applyBorder="1"/>
    <xf numFmtId="0" fontId="0" fillId="0" borderId="0" xfId="0" applyBorder="1"/>
    <xf numFmtId="44" fontId="0" fillId="0" borderId="0" xfId="2" applyFont="1" applyFill="1" applyBorder="1"/>
    <xf numFmtId="0" fontId="2" fillId="2" borderId="0" xfId="0" applyFont="1" applyFill="1"/>
    <xf numFmtId="0" fontId="2" fillId="2" borderId="0" xfId="0" applyFont="1" applyFill="1" applyBorder="1"/>
    <xf numFmtId="0" fontId="0" fillId="3" borderId="0" xfId="0" applyFill="1"/>
    <xf numFmtId="0" fontId="0" fillId="0" borderId="1" xfId="0" applyBorder="1" applyAlignment="1">
      <alignment vertical="center"/>
    </xf>
    <xf numFmtId="0" fontId="4" fillId="0" borderId="1" xfId="0" applyFont="1" applyBorder="1"/>
    <xf numFmtId="0" fontId="0" fillId="0" borderId="1" xfId="0" applyBorder="1"/>
    <xf numFmtId="0" fontId="0" fillId="0" borderId="2" xfId="0" applyBorder="1" applyAlignment="1">
      <alignment horizontal="center" vertical="center" wrapText="1"/>
    </xf>
    <xf numFmtId="0" fontId="0" fillId="0" borderId="2" xfId="0" applyBorder="1" applyAlignment="1">
      <alignment vertical="center"/>
    </xf>
    <xf numFmtId="0" fontId="0" fillId="0" borderId="1" xfId="0" applyFont="1" applyFill="1" applyBorder="1"/>
    <xf numFmtId="0" fontId="0" fillId="0" borderId="1" xfId="0" applyFill="1" applyBorder="1" applyAlignment="1">
      <alignment wrapText="1"/>
    </xf>
    <xf numFmtId="0" fontId="0" fillId="0" borderId="1" xfId="0" applyFill="1" applyBorder="1" applyAlignment="1">
      <alignment horizontal="right"/>
    </xf>
    <xf numFmtId="10" fontId="0" fillId="0" borderId="1" xfId="3" applyNumberFormat="1" applyFont="1" applyFill="1" applyBorder="1" applyAlignment="1">
      <alignment horizontal="right"/>
    </xf>
    <xf numFmtId="44" fontId="0" fillId="0" borderId="1" xfId="2" applyFont="1" applyFill="1" applyBorder="1"/>
    <xf numFmtId="164" fontId="0" fillId="0" borderId="1" xfId="2" applyNumberFormat="1" applyFont="1" applyFill="1" applyBorder="1"/>
    <xf numFmtId="0" fontId="4" fillId="0" borderId="0" xfId="0" quotePrefix="1" applyFont="1"/>
    <xf numFmtId="9" fontId="0" fillId="0" borderId="0" xfId="3" applyFont="1" applyFill="1" applyBorder="1"/>
    <xf numFmtId="10" fontId="0" fillId="0" borderId="1" xfId="3" applyNumberFormat="1" applyFont="1" applyFill="1" applyBorder="1"/>
    <xf numFmtId="4" fontId="0" fillId="0" borderId="1" xfId="1" applyNumberFormat="1" applyFont="1" applyFill="1" applyBorder="1"/>
    <xf numFmtId="3" fontId="0" fillId="0" borderId="0" xfId="0" applyNumberFormat="1" applyFill="1" applyBorder="1"/>
    <xf numFmtId="3" fontId="0" fillId="0" borderId="0" xfId="1" applyNumberFormat="1" applyFont="1" applyFill="1" applyBorder="1"/>
    <xf numFmtId="0" fontId="2" fillId="0" borderId="0" xfId="0" applyFont="1" applyFill="1"/>
    <xf numFmtId="0" fontId="5" fillId="2" borderId="0" xfId="0" applyFont="1" applyFill="1"/>
    <xf numFmtId="0" fontId="0" fillId="0" borderId="0" xfId="0" applyFont="1"/>
    <xf numFmtId="0" fontId="0" fillId="3" borderId="0" xfId="0" applyFont="1" applyFill="1" applyAlignment="1">
      <alignment horizontal="center"/>
    </xf>
    <xf numFmtId="0" fontId="0" fillId="0" borderId="0" xfId="0" applyFont="1" applyAlignment="1">
      <alignment horizontal="center"/>
    </xf>
    <xf numFmtId="0" fontId="0" fillId="0" borderId="2" xfId="0" applyBorder="1" applyAlignment="1">
      <alignment vertical="center" wrapText="1"/>
    </xf>
    <xf numFmtId="0" fontId="4" fillId="0" borderId="2" xfId="0" applyFont="1" applyBorder="1" applyAlignment="1">
      <alignment vertical="center"/>
    </xf>
    <xf numFmtId="2" fontId="0" fillId="0" borderId="2" xfId="2" applyNumberFormat="1" applyFont="1" applyFill="1" applyBorder="1" applyAlignment="1">
      <alignment vertical="center"/>
    </xf>
    <xf numFmtId="0" fontId="0" fillId="0" borderId="0" xfId="0" applyFill="1" applyAlignment="1">
      <alignment vertical="center"/>
    </xf>
    <xf numFmtId="0" fontId="2" fillId="2" borderId="0" xfId="0" applyFont="1" applyFill="1" applyAlignment="1">
      <alignment wrapText="1"/>
    </xf>
    <xf numFmtId="0" fontId="0" fillId="3" borderId="0" xfId="0" applyFill="1" applyAlignment="1">
      <alignment wrapText="1"/>
    </xf>
    <xf numFmtId="0" fontId="0" fillId="0" borderId="0" xfId="0" applyBorder="1" applyAlignment="1">
      <alignment vertical="center" wrapText="1"/>
    </xf>
    <xf numFmtId="0" fontId="0" fillId="0" borderId="1" xfId="0" applyBorder="1" applyAlignment="1">
      <alignment vertical="center" wrapText="1"/>
    </xf>
    <xf numFmtId="0" fontId="0" fillId="0" borderId="0" xfId="0" applyAlignment="1">
      <alignment vertical="center" wrapText="1"/>
    </xf>
    <xf numFmtId="0" fontId="0" fillId="0" borderId="0" xfId="0" applyAlignment="1">
      <alignment wrapText="1"/>
    </xf>
    <xf numFmtId="0" fontId="4" fillId="0" borderId="0" xfId="0" applyFont="1" applyBorder="1" applyAlignment="1">
      <alignment vertical="center"/>
    </xf>
    <xf numFmtId="44" fontId="0" fillId="0" borderId="0" xfId="0" applyNumberFormat="1" applyFill="1" applyBorder="1" applyAlignment="1">
      <alignment vertical="center"/>
    </xf>
    <xf numFmtId="0" fontId="4" fillId="0" borderId="1" xfId="0" applyFont="1" applyBorder="1" applyAlignment="1">
      <alignment vertical="center"/>
    </xf>
    <xf numFmtId="44" fontId="0" fillId="0" borderId="1" xfId="0" applyNumberFormat="1" applyFill="1" applyBorder="1" applyAlignment="1">
      <alignment vertical="center"/>
    </xf>
    <xf numFmtId="44" fontId="0" fillId="0" borderId="0" xfId="2" applyNumberFormat="1" applyFont="1" applyFill="1" applyBorder="1" applyAlignment="1">
      <alignment vertical="center"/>
    </xf>
    <xf numFmtId="44" fontId="0" fillId="0" borderId="1" xfId="2" applyNumberFormat="1" applyFont="1" applyFill="1" applyBorder="1" applyAlignment="1">
      <alignment vertical="center"/>
    </xf>
    <xf numFmtId="0" fontId="4" fillId="0" borderId="0" xfId="0" applyFont="1" applyAlignment="1">
      <alignment vertical="center"/>
    </xf>
    <xf numFmtId="44" fontId="0" fillId="0" borderId="2" xfId="2" applyNumberFormat="1" applyFont="1" applyFill="1" applyBorder="1" applyAlignment="1">
      <alignment vertical="center"/>
    </xf>
    <xf numFmtId="9" fontId="0" fillId="0" borderId="2" xfId="1" applyNumberFormat="1" applyFont="1" applyFill="1" applyBorder="1" applyAlignment="1">
      <alignment vertical="center"/>
    </xf>
    <xf numFmtId="0" fontId="0" fillId="4" borderId="0" xfId="0" applyFill="1" applyAlignment="1">
      <alignment vertical="top"/>
    </xf>
    <xf numFmtId="0" fontId="0" fillId="4" borderId="0" xfId="0" applyFill="1" applyAlignment="1">
      <alignment vertical="top" wrapText="1"/>
    </xf>
    <xf numFmtId="0" fontId="3" fillId="4" borderId="0" xfId="0" applyFont="1" applyFill="1" applyAlignment="1">
      <alignment vertical="top"/>
    </xf>
    <xf numFmtId="0" fontId="6" fillId="4" borderId="0" xfId="4" applyFill="1" applyAlignment="1">
      <alignment vertical="top" wrapText="1"/>
    </xf>
    <xf numFmtId="0" fontId="0" fillId="0" borderId="1" xfId="0" applyFont="1" applyBorder="1"/>
    <xf numFmtId="0" fontId="2" fillId="2" borderId="0" xfId="0" applyFont="1" applyFill="1" applyAlignment="1">
      <alignment horizontal="center"/>
    </xf>
    <xf numFmtId="0" fontId="0" fillId="0" borderId="1" xfId="0" applyFont="1" applyBorder="1" applyAlignment="1">
      <alignment horizontal="center"/>
    </xf>
    <xf numFmtId="0" fontId="0" fillId="0" borderId="0" xfId="0" applyFont="1" applyFill="1" applyBorder="1" applyAlignment="1">
      <alignment horizontal="center"/>
    </xf>
    <xf numFmtId="0" fontId="0" fillId="0" borderId="0" xfId="0" applyAlignment="1">
      <alignment horizontal="center"/>
    </xf>
    <xf numFmtId="0" fontId="0" fillId="0" borderId="0" xfId="0" applyBorder="1" applyAlignment="1">
      <alignment horizontal="center" vertical="center"/>
    </xf>
    <xf numFmtId="0" fontId="7" fillId="0" borderId="1" xfId="0" applyFont="1" applyBorder="1"/>
    <xf numFmtId="0" fontId="7" fillId="0" borderId="1" xfId="0" applyFont="1" applyBorder="1" applyAlignment="1">
      <alignment horizontal="center"/>
    </xf>
    <xf numFmtId="44" fontId="7" fillId="0" borderId="1" xfId="2" applyFont="1" applyFill="1" applyBorder="1"/>
    <xf numFmtId="0" fontId="7" fillId="0" borderId="0" xfId="0" applyFont="1" applyFill="1"/>
    <xf numFmtId="0" fontId="7" fillId="0" borderId="0" xfId="0" applyFont="1"/>
    <xf numFmtId="0" fontId="7" fillId="0" borderId="0" xfId="0" applyFont="1" applyAlignment="1">
      <alignment horizontal="center"/>
    </xf>
    <xf numFmtId="9" fontId="7" fillId="0" borderId="0" xfId="3" applyNumberFormat="1" applyFont="1" applyFill="1" applyBorder="1"/>
    <xf numFmtId="0" fontId="8" fillId="0" borderId="0" xfId="0" applyFont="1"/>
    <xf numFmtId="0" fontId="8" fillId="0" borderId="0" xfId="0" applyFont="1" applyAlignment="1">
      <alignment horizontal="center"/>
    </xf>
    <xf numFmtId="9" fontId="8" fillId="0" borderId="0" xfId="3" applyNumberFormat="1" applyFont="1" applyFill="1" applyBorder="1"/>
    <xf numFmtId="0" fontId="8" fillId="0" borderId="0" xfId="0" applyFont="1" applyFill="1"/>
    <xf numFmtId="3" fontId="7" fillId="0" borderId="1" xfId="1" applyNumberFormat="1" applyFont="1" applyFill="1" applyBorder="1"/>
    <xf numFmtId="0" fontId="9" fillId="5" borderId="3" xfId="0" applyFont="1" applyFill="1" applyBorder="1" applyAlignment="1">
      <alignment vertical="top"/>
    </xf>
    <xf numFmtId="0" fontId="5" fillId="5" borderId="3" xfId="0" applyFont="1" applyFill="1" applyBorder="1" applyAlignment="1">
      <alignment vertical="top" wrapText="1"/>
    </xf>
    <xf numFmtId="0" fontId="0" fillId="3" borderId="0" xfId="0" applyFill="1" applyBorder="1" applyAlignment="1">
      <alignment wrapText="1"/>
    </xf>
    <xf numFmtId="0" fontId="2" fillId="2" borderId="0" xfId="0" applyFont="1" applyFill="1" applyAlignment="1"/>
    <xf numFmtId="165" fontId="2" fillId="2" borderId="0" xfId="0" applyNumberFormat="1" applyFont="1" applyFill="1"/>
    <xf numFmtId="165" fontId="0" fillId="0" borderId="0" xfId="0" applyNumberFormat="1"/>
    <xf numFmtId="165" fontId="11" fillId="0" borderId="0" xfId="0" applyNumberFormat="1" applyFont="1" applyBorder="1" applyAlignment="1">
      <alignment vertical="center"/>
    </xf>
    <xf numFmtId="165" fontId="11" fillId="0" borderId="1" xfId="0" applyNumberFormat="1" applyFont="1" applyBorder="1" applyAlignment="1">
      <alignment vertical="center"/>
    </xf>
    <xf numFmtId="165" fontId="11" fillId="0" borderId="2" xfId="0" applyNumberFormat="1" applyFont="1" applyBorder="1" applyAlignment="1">
      <alignment vertical="center"/>
    </xf>
    <xf numFmtId="165" fontId="11" fillId="0" borderId="0" xfId="0" applyNumberFormat="1" applyFont="1" applyAlignment="1">
      <alignment vertical="center"/>
    </xf>
    <xf numFmtId="0" fontId="12" fillId="3" borderId="0" xfId="0" applyFont="1" applyFill="1" applyBorder="1" applyAlignment="1">
      <alignment wrapText="1"/>
    </xf>
    <xf numFmtId="44" fontId="12" fillId="0" borderId="0" xfId="2" applyFont="1" applyFill="1" applyBorder="1"/>
    <xf numFmtId="9" fontId="12" fillId="0" borderId="0" xfId="3" applyFont="1" applyFill="1" applyBorder="1"/>
    <xf numFmtId="9" fontId="12" fillId="0" borderId="0" xfId="3" applyNumberFormat="1" applyFont="1" applyFill="1" applyBorder="1"/>
    <xf numFmtId="4" fontId="12" fillId="0" borderId="1" xfId="1" applyNumberFormat="1" applyFont="1" applyFill="1" applyBorder="1"/>
    <xf numFmtId="3" fontId="12" fillId="0" borderId="0" xfId="1" applyNumberFormat="1" applyFont="1" applyFill="1" applyBorder="1"/>
    <xf numFmtId="3" fontId="12" fillId="0" borderId="0" xfId="0" applyNumberFormat="1" applyFont="1" applyFill="1" applyBorder="1"/>
    <xf numFmtId="44" fontId="12" fillId="0" borderId="1" xfId="2" applyFont="1" applyFill="1" applyBorder="1"/>
    <xf numFmtId="166" fontId="11" fillId="0" borderId="1" xfId="0" applyNumberFormat="1" applyFont="1" applyBorder="1"/>
    <xf numFmtId="165" fontId="11" fillId="0" borderId="1" xfId="0" applyNumberFormat="1" applyFont="1" applyBorder="1"/>
    <xf numFmtId="10" fontId="11" fillId="0" borderId="1" xfId="3" applyNumberFormat="1" applyFont="1" applyBorder="1"/>
    <xf numFmtId="44" fontId="13" fillId="0" borderId="1" xfId="2" applyFont="1" applyFill="1" applyBorder="1"/>
    <xf numFmtId="9" fontId="13" fillId="0" borderId="0" xfId="3" applyNumberFormat="1" applyFont="1" applyFill="1" applyBorder="1"/>
    <xf numFmtId="3" fontId="13" fillId="0" borderId="1" xfId="1" applyNumberFormat="1" applyFont="1" applyFill="1" applyBorder="1"/>
    <xf numFmtId="0" fontId="0" fillId="0" borderId="1" xfId="0" applyBorder="1" applyAlignment="1">
      <alignment horizontal="center" vertical="center" wrapText="1"/>
    </xf>
    <xf numFmtId="165" fontId="12" fillId="3" borderId="0" xfId="0" applyNumberFormat="1" applyFont="1" applyFill="1" applyAlignment="1">
      <alignment wrapText="1"/>
    </xf>
    <xf numFmtId="0" fontId="0" fillId="3" borderId="0" xfId="0" applyFont="1" applyFill="1" applyAlignment="1">
      <alignment horizontal="center" wrapText="1"/>
    </xf>
    <xf numFmtId="0" fontId="5" fillId="2" borderId="0" xfId="0" applyFont="1" applyFill="1" applyAlignment="1">
      <alignment horizontal="center" wrapText="1"/>
    </xf>
    <xf numFmtId="0" fontId="0" fillId="0" borderId="0"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center" wrapText="1"/>
    </xf>
    <xf numFmtId="0" fontId="0" fillId="3" borderId="0" xfId="0" applyFont="1" applyFill="1" applyAlignment="1">
      <alignment wrapText="1"/>
    </xf>
    <xf numFmtId="0" fontId="0" fillId="3" borderId="0" xfId="0" applyFill="1" applyAlignment="1"/>
    <xf numFmtId="0" fontId="0" fillId="0" borderId="1" xfId="0" applyFont="1" applyFill="1" applyBorder="1" applyAlignment="1">
      <alignment horizontal="center"/>
    </xf>
    <xf numFmtId="0" fontId="5" fillId="2" borderId="0" xfId="0" applyFont="1" applyFill="1" applyAlignment="1">
      <alignment horizontal="center"/>
    </xf>
    <xf numFmtId="0" fontId="0" fillId="0" borderId="0" xfId="0" applyFont="1" applyBorder="1" applyAlignment="1">
      <alignment horizontal="center"/>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4" fillId="0" borderId="4" xfId="0" applyFont="1" applyBorder="1" applyAlignment="1">
      <alignment horizontal="left"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0" fillId="4" borderId="0" xfId="0" applyFill="1" applyAlignment="1">
      <alignment horizontal="left" vertical="center" wrapText="1"/>
    </xf>
  </cellXfs>
  <cellStyles count="5">
    <cellStyle name="Lien hypertexte" xfId="4" builtinId="8"/>
    <cellStyle name="Milliers" xfId="1" builtinId="3"/>
    <cellStyle name="Monétaire" xfId="2" builtinId="4"/>
    <cellStyle name="Normal" xfId="0" builtinId="0"/>
    <cellStyle name="Pourcentage" xfId="3" builtinId="5"/>
  </cellStyles>
  <dxfs count="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B4B4B4"/>
      <color rgb="FFC8C8C8"/>
      <color rgb="FF808080"/>
      <color rgb="FFB2B2B2"/>
      <color rgb="FF9F9F9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Arcep_old">
      <a:dk1>
        <a:srgbClr val="000000"/>
      </a:dk1>
      <a:lt1>
        <a:srgbClr val="FFFFFF"/>
      </a:lt1>
      <a:dk2>
        <a:srgbClr val="232253"/>
      </a:dk2>
      <a:lt2>
        <a:srgbClr val="F1EDE6"/>
      </a:lt2>
      <a:accent1>
        <a:srgbClr val="0E4B86"/>
      </a:accent1>
      <a:accent2>
        <a:srgbClr val="EE5557"/>
      </a:accent2>
      <a:accent3>
        <a:srgbClr val="5AC5CD"/>
      </a:accent3>
      <a:accent4>
        <a:srgbClr val="8D5889"/>
      </a:accent4>
      <a:accent5>
        <a:srgbClr val="67B4E2"/>
      </a:accent5>
      <a:accent6>
        <a:srgbClr val="E67FA3"/>
      </a:accent6>
      <a:hlink>
        <a:srgbClr val="0E4B86"/>
      </a:hlink>
      <a:folHlink>
        <a:srgbClr val="6560A8"/>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rcep.fr/actualites/les-consultations-publiques/p/gp/detail/projet-de-decision-fixant-un-encadrement-tarifaire-de-lacces-a-la-boucle-locale-cuivre-pour-les-ann.html" TargetMode="External"/><Relationship Id="rId2" Type="http://schemas.openxmlformats.org/officeDocument/2006/relationships/hyperlink" Target="https://www.arcep.fr/uploads/tx_gspublication/consult_modelisation_reseau_BLOM_tarification_degroupage-avril2017_02.pdf" TargetMode="External"/><Relationship Id="rId1" Type="http://schemas.openxmlformats.org/officeDocument/2006/relationships/hyperlink" Target="https://www.arcep.fr/actualites/les-consultations-publiques/p/gp/detail/consultation-publique-une-modelisation-ascendante-dun-reseau-de-boucle-locale-optique-mutualisee.html" TargetMode="External"/><Relationship Id="rId5" Type="http://schemas.openxmlformats.org/officeDocument/2006/relationships/printerSettings" Target="../printerSettings/printerSettings1.bin"/><Relationship Id="rId4" Type="http://schemas.openxmlformats.org/officeDocument/2006/relationships/hyperlink" Target="https://www.arcep.fr/uploads/tx_gspublication/modele-BLOM-tarification-degroupage-octobre2017.ra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2:C16"/>
  <sheetViews>
    <sheetView tabSelected="1" workbookViewId="0"/>
  </sheetViews>
  <sheetFormatPr baseColWidth="10" defaultRowHeight="15" x14ac:dyDescent="0.25"/>
  <cols>
    <col min="1" max="1" width="11.42578125" style="58"/>
    <col min="2" max="2" width="46" style="58" customWidth="1"/>
    <col min="3" max="3" width="150.28515625" style="59" customWidth="1"/>
    <col min="4" max="16384" width="11.42578125" style="58"/>
  </cols>
  <sheetData>
    <row r="2" spans="2:3" ht="15.75" x14ac:dyDescent="0.25">
      <c r="B2" s="80" t="s">
        <v>114</v>
      </c>
      <c r="C2" s="81"/>
    </row>
    <row r="4" spans="2:3" ht="45" x14ac:dyDescent="0.25">
      <c r="B4" s="60" t="s">
        <v>124</v>
      </c>
      <c r="C4" s="59" t="s">
        <v>128</v>
      </c>
    </row>
    <row r="5" spans="2:3" x14ac:dyDescent="0.25">
      <c r="C5" s="61" t="s">
        <v>125</v>
      </c>
    </row>
    <row r="6" spans="2:3" x14ac:dyDescent="0.25">
      <c r="C6" s="61" t="s">
        <v>126</v>
      </c>
    </row>
    <row r="8" spans="2:3" ht="45" x14ac:dyDescent="0.25">
      <c r="B8" s="60" t="s">
        <v>119</v>
      </c>
      <c r="C8" s="59" t="s">
        <v>146</v>
      </c>
    </row>
    <row r="9" spans="2:3" x14ac:dyDescent="0.25">
      <c r="C9" s="61" t="s">
        <v>125</v>
      </c>
    </row>
    <row r="10" spans="2:3" x14ac:dyDescent="0.25">
      <c r="C10" s="61" t="s">
        <v>127</v>
      </c>
    </row>
    <row r="11" spans="2:3" x14ac:dyDescent="0.25">
      <c r="C11" s="61"/>
    </row>
    <row r="12" spans="2:3" ht="45" x14ac:dyDescent="0.25">
      <c r="B12" s="60" t="s">
        <v>129</v>
      </c>
      <c r="C12" s="59" t="s">
        <v>153</v>
      </c>
    </row>
    <row r="14" spans="2:3" x14ac:dyDescent="0.25">
      <c r="B14" s="60" t="s">
        <v>107</v>
      </c>
      <c r="C14" s="59" t="s">
        <v>147</v>
      </c>
    </row>
    <row r="15" spans="2:3" x14ac:dyDescent="0.25">
      <c r="B15" s="60"/>
    </row>
    <row r="16" spans="2:3" ht="15.75" x14ac:dyDescent="0.25">
      <c r="B16" s="80" t="s">
        <v>145</v>
      </c>
      <c r="C16" s="81"/>
    </row>
  </sheetData>
  <hyperlinks>
    <hyperlink ref="C5" r:id="rId1" display="Lien vers la page de la consultation publique"/>
    <hyperlink ref="C6" r:id="rId2" display="Lien vers le texte de la consultation (&quot;Documentation&quot;)"/>
    <hyperlink ref="C9" r:id="rId3" display="Lien vers la page de la consultation publique"/>
    <hyperlink ref="C10" r:id="rId4" display="Lien vers l'archive contenant la liste des changements apportés (&quot;Complément&quot;)"/>
  </hyperlinks>
  <pageMargins left="0.7" right="0.7" top="0.75" bottom="0.75" header="0.3" footer="0.3"/>
  <pageSetup paperSize="9" scale="82"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5"/>
  <sheetViews>
    <sheetView zoomScale="85" zoomScaleNormal="85" workbookViewId="0">
      <pane xSplit="2" ySplit="2" topLeftCell="C3" activePane="bottomRight" state="frozen"/>
      <selection pane="topRight" activeCell="C1" sqref="C1"/>
      <selection pane="bottomLeft" activeCell="A3" sqref="A3"/>
      <selection pane="bottomRight"/>
    </sheetView>
  </sheetViews>
  <sheetFormatPr baseColWidth="10" defaultColWidth="0" defaultRowHeight="15" zeroHeight="1" x14ac:dyDescent="0.25"/>
  <cols>
    <col min="1" max="1" width="21.28515625" customWidth="1"/>
    <col min="2" max="2" width="46" style="48" customWidth="1"/>
    <col min="3" max="3" width="45.42578125" style="111" customWidth="1"/>
    <col min="4" max="4" width="15.85546875" bestFit="1" customWidth="1"/>
    <col min="5" max="5" width="19.42578125" style="85" customWidth="1"/>
    <col min="6" max="7" width="19.42578125" customWidth="1"/>
    <col min="8" max="10" width="36.5703125" customWidth="1"/>
    <col min="11" max="14" width="0" style="5" hidden="1" customWidth="1"/>
    <col min="15" max="16384" width="11.42578125" style="5" hidden="1"/>
  </cols>
  <sheetData>
    <row r="1" spans="1:10" s="34" customFormat="1" x14ac:dyDescent="0.25">
      <c r="A1" s="14" t="s">
        <v>115</v>
      </c>
      <c r="B1" s="43"/>
      <c r="C1" s="107"/>
      <c r="D1" s="14"/>
      <c r="E1" s="84"/>
      <c r="F1" s="15"/>
      <c r="G1" s="14"/>
      <c r="H1" s="14"/>
      <c r="I1" s="14"/>
      <c r="J1" s="14"/>
    </row>
    <row r="2" spans="1:10" ht="30" x14ac:dyDescent="0.25">
      <c r="A2" s="44" t="s">
        <v>21</v>
      </c>
      <c r="B2" s="44" t="s">
        <v>22</v>
      </c>
      <c r="C2" s="106" t="s">
        <v>144</v>
      </c>
      <c r="D2" s="44" t="s">
        <v>23</v>
      </c>
      <c r="E2" s="105" t="s">
        <v>120</v>
      </c>
      <c r="F2" s="82" t="s">
        <v>121</v>
      </c>
      <c r="G2" s="44" t="s">
        <v>118</v>
      </c>
      <c r="H2" s="44" t="s">
        <v>110</v>
      </c>
      <c r="I2" s="44" t="s">
        <v>111</v>
      </c>
      <c r="J2" s="44" t="s">
        <v>112</v>
      </c>
    </row>
    <row r="3" spans="1:10" s="42" customFormat="1" x14ac:dyDescent="0.25">
      <c r="A3" s="117" t="s">
        <v>24</v>
      </c>
      <c r="B3" s="45" t="s">
        <v>25</v>
      </c>
      <c r="C3" s="108" t="s">
        <v>130</v>
      </c>
      <c r="D3" s="49" t="s">
        <v>26</v>
      </c>
      <c r="E3" s="86">
        <v>0.45</v>
      </c>
      <c r="F3" s="50">
        <v>0.45</v>
      </c>
      <c r="G3" s="10"/>
      <c r="H3" s="10"/>
      <c r="I3" s="10"/>
      <c r="J3" s="10"/>
    </row>
    <row r="4" spans="1:10" s="42" customFormat="1" x14ac:dyDescent="0.25">
      <c r="A4" s="117"/>
      <c r="B4" s="45" t="s">
        <v>27</v>
      </c>
      <c r="C4" s="108" t="s">
        <v>130</v>
      </c>
      <c r="D4" s="49" t="s">
        <v>26</v>
      </c>
      <c r="E4" s="86">
        <v>0.45</v>
      </c>
      <c r="F4" s="50">
        <v>0.45</v>
      </c>
      <c r="G4" s="10"/>
      <c r="H4" s="10"/>
      <c r="I4" s="10"/>
      <c r="J4" s="10"/>
    </row>
    <row r="5" spans="1:10" s="42" customFormat="1" x14ac:dyDescent="0.25">
      <c r="A5" s="117"/>
      <c r="B5" s="45" t="s">
        <v>28</v>
      </c>
      <c r="C5" s="108" t="s">
        <v>130</v>
      </c>
      <c r="D5" s="49" t="s">
        <v>26</v>
      </c>
      <c r="E5" s="86">
        <v>0.51999999999999991</v>
      </c>
      <c r="F5" s="50">
        <v>0.62</v>
      </c>
      <c r="G5" s="10"/>
      <c r="H5" s="10"/>
      <c r="I5" s="10"/>
      <c r="J5" s="10"/>
    </row>
    <row r="6" spans="1:10" s="42" customFormat="1" x14ac:dyDescent="0.25">
      <c r="A6" s="117"/>
      <c r="B6" s="45" t="s">
        <v>29</v>
      </c>
      <c r="C6" s="108" t="s">
        <v>130</v>
      </c>
      <c r="D6" s="49" t="s">
        <v>26</v>
      </c>
      <c r="E6" s="86">
        <v>0.72999999999999987</v>
      </c>
      <c r="F6" s="50">
        <v>0.96</v>
      </c>
      <c r="G6" s="10"/>
      <c r="H6" s="10"/>
      <c r="I6" s="10"/>
      <c r="J6" s="10"/>
    </row>
    <row r="7" spans="1:10" s="42" customFormat="1" x14ac:dyDescent="0.25">
      <c r="A7" s="117"/>
      <c r="B7" s="45" t="s">
        <v>30</v>
      </c>
      <c r="C7" s="108" t="s">
        <v>130</v>
      </c>
      <c r="D7" s="49" t="s">
        <v>26</v>
      </c>
      <c r="E7" s="86">
        <v>1.2800000000000002</v>
      </c>
      <c r="F7" s="50">
        <v>1.31</v>
      </c>
      <c r="G7" s="10"/>
      <c r="H7" s="10"/>
      <c r="I7" s="10"/>
      <c r="J7" s="10"/>
    </row>
    <row r="8" spans="1:10" s="42" customFormat="1" x14ac:dyDescent="0.25">
      <c r="A8" s="117"/>
      <c r="B8" s="45" t="s">
        <v>31</v>
      </c>
      <c r="C8" s="108" t="s">
        <v>130</v>
      </c>
      <c r="D8" s="49" t="s">
        <v>26</v>
      </c>
      <c r="E8" s="86">
        <v>1.2800000000000002</v>
      </c>
      <c r="F8" s="50">
        <v>2.15</v>
      </c>
      <c r="G8" s="10"/>
      <c r="H8" s="10"/>
      <c r="I8" s="10"/>
      <c r="J8" s="10"/>
    </row>
    <row r="9" spans="1:10" s="42" customFormat="1" x14ac:dyDescent="0.25">
      <c r="A9" s="117"/>
      <c r="B9" s="45" t="s">
        <v>32</v>
      </c>
      <c r="C9" s="108" t="s">
        <v>130</v>
      </c>
      <c r="D9" s="49" t="s">
        <v>26</v>
      </c>
      <c r="E9" s="86">
        <v>1.75</v>
      </c>
      <c r="F9" s="50">
        <v>2.3199999999999998</v>
      </c>
      <c r="G9" s="10"/>
      <c r="H9" s="10"/>
      <c r="I9" s="10"/>
      <c r="J9" s="10"/>
    </row>
    <row r="10" spans="1:10" s="42" customFormat="1" x14ac:dyDescent="0.25">
      <c r="A10" s="117"/>
      <c r="B10" s="45" t="s">
        <v>33</v>
      </c>
      <c r="C10" s="108" t="s">
        <v>130</v>
      </c>
      <c r="D10" s="49" t="s">
        <v>26</v>
      </c>
      <c r="E10" s="86">
        <v>3.7500000000000004</v>
      </c>
      <c r="F10" s="50">
        <v>4.22</v>
      </c>
      <c r="G10" s="10"/>
      <c r="H10" s="10"/>
      <c r="I10" s="10"/>
      <c r="J10" s="10"/>
    </row>
    <row r="11" spans="1:10" s="42" customFormat="1" x14ac:dyDescent="0.25">
      <c r="A11" s="117"/>
      <c r="B11" s="45" t="s">
        <v>34</v>
      </c>
      <c r="C11" s="108" t="s">
        <v>130</v>
      </c>
      <c r="D11" s="49" t="s">
        <v>26</v>
      </c>
      <c r="E11" s="86">
        <v>7.1999999999999993</v>
      </c>
      <c r="F11" s="50">
        <v>8.370000000000001</v>
      </c>
      <c r="G11" s="10"/>
      <c r="H11" s="10"/>
      <c r="I11" s="10"/>
      <c r="J11" s="10"/>
    </row>
    <row r="12" spans="1:10" s="42" customFormat="1" x14ac:dyDescent="0.25">
      <c r="A12" s="118"/>
      <c r="B12" s="46" t="s">
        <v>35</v>
      </c>
      <c r="C12" s="104" t="s">
        <v>130</v>
      </c>
      <c r="D12" s="51" t="s">
        <v>26</v>
      </c>
      <c r="E12" s="87">
        <v>11.25</v>
      </c>
      <c r="F12" s="52">
        <v>11.25</v>
      </c>
      <c r="G12" s="17"/>
      <c r="H12" s="17"/>
      <c r="I12" s="17"/>
      <c r="J12" s="17"/>
    </row>
    <row r="13" spans="1:10" s="42" customFormat="1" x14ac:dyDescent="0.25">
      <c r="A13" s="117" t="s">
        <v>36</v>
      </c>
      <c r="B13" s="45" t="s">
        <v>25</v>
      </c>
      <c r="C13" s="108" t="s">
        <v>130</v>
      </c>
      <c r="D13" s="49" t="s">
        <v>26</v>
      </c>
      <c r="E13" s="86">
        <v>0.9</v>
      </c>
      <c r="F13" s="53">
        <v>1.07</v>
      </c>
      <c r="G13" s="10"/>
      <c r="H13" s="10"/>
      <c r="I13" s="10"/>
      <c r="J13" s="10"/>
    </row>
    <row r="14" spans="1:10" s="42" customFormat="1" x14ac:dyDescent="0.25">
      <c r="A14" s="117"/>
      <c r="B14" s="45" t="s">
        <v>27</v>
      </c>
      <c r="C14" s="108" t="s">
        <v>130</v>
      </c>
      <c r="D14" s="49" t="s">
        <v>26</v>
      </c>
      <c r="E14" s="86">
        <v>0.9</v>
      </c>
      <c r="F14" s="53">
        <v>1.07</v>
      </c>
      <c r="G14" s="10"/>
      <c r="H14" s="10"/>
      <c r="I14" s="10"/>
      <c r="J14" s="10"/>
    </row>
    <row r="15" spans="1:10" s="42" customFormat="1" x14ac:dyDescent="0.25">
      <c r="A15" s="117"/>
      <c r="B15" s="45" t="s">
        <v>28</v>
      </c>
      <c r="C15" s="108" t="s">
        <v>130</v>
      </c>
      <c r="D15" s="49" t="s">
        <v>26</v>
      </c>
      <c r="E15" s="86">
        <v>0.9</v>
      </c>
      <c r="F15" s="53">
        <v>1.07</v>
      </c>
      <c r="G15" s="10"/>
      <c r="H15" s="10"/>
      <c r="I15" s="10"/>
      <c r="J15" s="10"/>
    </row>
    <row r="16" spans="1:10" s="42" customFormat="1" x14ac:dyDescent="0.25">
      <c r="A16" s="117"/>
      <c r="B16" s="45" t="s">
        <v>29</v>
      </c>
      <c r="C16" s="108" t="s">
        <v>130</v>
      </c>
      <c r="D16" s="49" t="s">
        <v>26</v>
      </c>
      <c r="E16" s="86">
        <v>0.9</v>
      </c>
      <c r="F16" s="53">
        <v>1.07</v>
      </c>
      <c r="G16" s="10"/>
      <c r="H16" s="10"/>
      <c r="I16" s="10"/>
      <c r="J16" s="10"/>
    </row>
    <row r="17" spans="1:10" s="42" customFormat="1" x14ac:dyDescent="0.25">
      <c r="A17" s="117"/>
      <c r="B17" s="45" t="s">
        <v>30</v>
      </c>
      <c r="C17" s="108" t="s">
        <v>130</v>
      </c>
      <c r="D17" s="49" t="s">
        <v>26</v>
      </c>
      <c r="E17" s="86">
        <v>0.9</v>
      </c>
      <c r="F17" s="53">
        <v>1.07</v>
      </c>
      <c r="G17" s="10"/>
      <c r="H17" s="10"/>
      <c r="I17" s="10"/>
      <c r="J17" s="10"/>
    </row>
    <row r="18" spans="1:10" s="42" customFormat="1" x14ac:dyDescent="0.25">
      <c r="A18" s="117"/>
      <c r="B18" s="45" t="s">
        <v>31</v>
      </c>
      <c r="C18" s="108" t="s">
        <v>130</v>
      </c>
      <c r="D18" s="49" t="s">
        <v>26</v>
      </c>
      <c r="E18" s="86">
        <v>0.9</v>
      </c>
      <c r="F18" s="53">
        <v>1.07</v>
      </c>
      <c r="G18" s="10"/>
      <c r="H18" s="10"/>
      <c r="I18" s="10"/>
      <c r="J18" s="10"/>
    </row>
    <row r="19" spans="1:10" s="42" customFormat="1" x14ac:dyDescent="0.25">
      <c r="A19" s="117"/>
      <c r="B19" s="45" t="s">
        <v>32</v>
      </c>
      <c r="C19" s="108" t="s">
        <v>130</v>
      </c>
      <c r="D19" s="49" t="s">
        <v>26</v>
      </c>
      <c r="E19" s="86">
        <v>0.9</v>
      </c>
      <c r="F19" s="53">
        <v>1.07</v>
      </c>
      <c r="G19" s="10"/>
      <c r="H19" s="10"/>
      <c r="I19" s="10"/>
      <c r="J19" s="10"/>
    </row>
    <row r="20" spans="1:10" s="42" customFormat="1" x14ac:dyDescent="0.25">
      <c r="A20" s="117"/>
      <c r="B20" s="45" t="s">
        <v>33</v>
      </c>
      <c r="C20" s="108" t="s">
        <v>130</v>
      </c>
      <c r="D20" s="49" t="s">
        <v>26</v>
      </c>
      <c r="E20" s="86">
        <v>0.9</v>
      </c>
      <c r="F20" s="53">
        <v>1.07</v>
      </c>
      <c r="G20" s="10"/>
      <c r="H20" s="10"/>
      <c r="I20" s="10"/>
      <c r="J20" s="10"/>
    </row>
    <row r="21" spans="1:10" s="42" customFormat="1" x14ac:dyDescent="0.25">
      <c r="A21" s="117"/>
      <c r="B21" s="45" t="s">
        <v>34</v>
      </c>
      <c r="C21" s="108" t="s">
        <v>130</v>
      </c>
      <c r="D21" s="49" t="s">
        <v>26</v>
      </c>
      <c r="E21" s="86">
        <v>0.9</v>
      </c>
      <c r="F21" s="53">
        <v>1.07</v>
      </c>
      <c r="G21" s="10"/>
      <c r="H21" s="10"/>
      <c r="I21" s="10"/>
      <c r="J21" s="10"/>
    </row>
    <row r="22" spans="1:10" s="42" customFormat="1" x14ac:dyDescent="0.25">
      <c r="A22" s="118"/>
      <c r="B22" s="46" t="s">
        <v>35</v>
      </c>
      <c r="C22" s="104" t="s">
        <v>130</v>
      </c>
      <c r="D22" s="51" t="s">
        <v>26</v>
      </c>
      <c r="E22" s="87">
        <v>0.9</v>
      </c>
      <c r="F22" s="54">
        <v>1.07</v>
      </c>
      <c r="G22" s="17"/>
      <c r="H22" s="17"/>
      <c r="I22" s="17"/>
      <c r="J22" s="17"/>
    </row>
    <row r="23" spans="1:10" s="42" customFormat="1" x14ac:dyDescent="0.25">
      <c r="A23" s="117" t="s">
        <v>37</v>
      </c>
      <c r="B23" s="45" t="s">
        <v>25</v>
      </c>
      <c r="C23" s="108" t="s">
        <v>130</v>
      </c>
      <c r="D23" s="49" t="s">
        <v>26</v>
      </c>
      <c r="E23" s="86">
        <v>0.55000000000000004</v>
      </c>
      <c r="F23" s="50">
        <v>0.54</v>
      </c>
      <c r="G23" s="10"/>
      <c r="H23" s="10"/>
      <c r="I23" s="10"/>
      <c r="J23" s="10"/>
    </row>
    <row r="24" spans="1:10" s="42" customFormat="1" x14ac:dyDescent="0.25">
      <c r="A24" s="117"/>
      <c r="B24" s="45" t="s">
        <v>27</v>
      </c>
      <c r="C24" s="108" t="s">
        <v>130</v>
      </c>
      <c r="D24" s="49" t="s">
        <v>26</v>
      </c>
      <c r="E24" s="86">
        <v>0.55000000000000004</v>
      </c>
      <c r="F24" s="50">
        <v>0.55000000000000004</v>
      </c>
      <c r="G24" s="10"/>
      <c r="H24" s="10"/>
      <c r="I24" s="10"/>
      <c r="J24" s="10"/>
    </row>
    <row r="25" spans="1:10" s="42" customFormat="1" x14ac:dyDescent="0.25">
      <c r="A25" s="117"/>
      <c r="B25" s="45" t="s">
        <v>28</v>
      </c>
      <c r="C25" s="108" t="s">
        <v>130</v>
      </c>
      <c r="D25" s="49" t="s">
        <v>26</v>
      </c>
      <c r="E25" s="86">
        <v>0.65000000000000036</v>
      </c>
      <c r="F25" s="50">
        <v>0.65000000000000036</v>
      </c>
      <c r="G25" s="10"/>
      <c r="H25" s="10"/>
      <c r="I25" s="10"/>
      <c r="J25" s="10"/>
    </row>
    <row r="26" spans="1:10" s="42" customFormat="1" x14ac:dyDescent="0.25">
      <c r="A26" s="117"/>
      <c r="B26" s="45" t="s">
        <v>29</v>
      </c>
      <c r="C26" s="108" t="s">
        <v>130</v>
      </c>
      <c r="D26" s="49" t="s">
        <v>26</v>
      </c>
      <c r="E26" s="86">
        <v>1</v>
      </c>
      <c r="F26" s="50">
        <v>1</v>
      </c>
      <c r="G26" s="10"/>
      <c r="H26" s="10"/>
      <c r="I26" s="10"/>
      <c r="J26" s="10"/>
    </row>
    <row r="27" spans="1:10" s="42" customFormat="1" x14ac:dyDescent="0.25">
      <c r="A27" s="117"/>
      <c r="B27" s="45" t="s">
        <v>30</v>
      </c>
      <c r="C27" s="108" t="s">
        <v>130</v>
      </c>
      <c r="D27" s="49" t="s">
        <v>26</v>
      </c>
      <c r="E27" s="86">
        <v>1.2999999999999998</v>
      </c>
      <c r="F27" s="50">
        <v>1.2999999999999998</v>
      </c>
      <c r="G27" s="10"/>
      <c r="H27" s="10"/>
      <c r="I27" s="10"/>
      <c r="J27" s="10"/>
    </row>
    <row r="28" spans="1:10" s="42" customFormat="1" x14ac:dyDescent="0.25">
      <c r="A28" s="117"/>
      <c r="B28" s="45" t="s">
        <v>31</v>
      </c>
      <c r="C28" s="108" t="s">
        <v>130</v>
      </c>
      <c r="D28" s="49" t="s">
        <v>26</v>
      </c>
      <c r="E28" s="86">
        <v>1.5999999999999996</v>
      </c>
      <c r="F28" s="50">
        <v>2.2699999999999996</v>
      </c>
      <c r="G28" s="10"/>
      <c r="H28" s="10"/>
      <c r="I28" s="10"/>
      <c r="J28" s="10"/>
    </row>
    <row r="29" spans="1:10" s="42" customFormat="1" x14ac:dyDescent="0.25">
      <c r="A29" s="117"/>
      <c r="B29" s="45" t="s">
        <v>32</v>
      </c>
      <c r="C29" s="108" t="s">
        <v>130</v>
      </c>
      <c r="D29" s="49" t="s">
        <v>26</v>
      </c>
      <c r="E29" s="86">
        <v>2.2999999999999998</v>
      </c>
      <c r="F29" s="50">
        <v>3.11</v>
      </c>
      <c r="G29" s="10"/>
      <c r="H29" s="10"/>
      <c r="I29" s="10"/>
      <c r="J29" s="10"/>
    </row>
    <row r="30" spans="1:10" s="42" customFormat="1" x14ac:dyDescent="0.25">
      <c r="A30" s="118"/>
      <c r="B30" s="46" t="s">
        <v>33</v>
      </c>
      <c r="C30" s="104" t="s">
        <v>130</v>
      </c>
      <c r="D30" s="51" t="s">
        <v>26</v>
      </c>
      <c r="E30" s="87">
        <v>4.3</v>
      </c>
      <c r="F30" s="52">
        <v>5.83</v>
      </c>
      <c r="G30" s="17"/>
      <c r="H30" s="17"/>
      <c r="I30" s="17"/>
      <c r="J30" s="17"/>
    </row>
    <row r="31" spans="1:10" s="42" customFormat="1" x14ac:dyDescent="0.25">
      <c r="A31" s="117" t="s">
        <v>38</v>
      </c>
      <c r="B31" s="45" t="s">
        <v>25</v>
      </c>
      <c r="C31" s="108" t="s">
        <v>130</v>
      </c>
      <c r="D31" s="49" t="s">
        <v>26</v>
      </c>
      <c r="E31" s="86">
        <v>3.5</v>
      </c>
      <c r="F31" s="53">
        <v>3.1</v>
      </c>
      <c r="G31" s="10"/>
      <c r="H31" s="10"/>
      <c r="I31" s="10"/>
      <c r="J31" s="10"/>
    </row>
    <row r="32" spans="1:10" s="42" customFormat="1" x14ac:dyDescent="0.25">
      <c r="A32" s="117"/>
      <c r="B32" s="45" t="s">
        <v>27</v>
      </c>
      <c r="C32" s="108" t="s">
        <v>130</v>
      </c>
      <c r="D32" s="49" t="s">
        <v>26</v>
      </c>
      <c r="E32" s="86">
        <v>3.5</v>
      </c>
      <c r="F32" s="53">
        <v>3.1</v>
      </c>
      <c r="G32" s="10"/>
      <c r="H32" s="10"/>
      <c r="I32" s="10"/>
      <c r="J32" s="10"/>
    </row>
    <row r="33" spans="1:10" s="42" customFormat="1" x14ac:dyDescent="0.25">
      <c r="A33" s="117"/>
      <c r="B33" s="45" t="s">
        <v>28</v>
      </c>
      <c r="C33" s="108" t="s">
        <v>130</v>
      </c>
      <c r="D33" s="49" t="s">
        <v>26</v>
      </c>
      <c r="E33" s="86">
        <v>3.5</v>
      </c>
      <c r="F33" s="53">
        <v>3.1</v>
      </c>
      <c r="G33" s="10"/>
      <c r="H33" s="10"/>
      <c r="I33" s="10"/>
      <c r="J33" s="10"/>
    </row>
    <row r="34" spans="1:10" s="42" customFormat="1" x14ac:dyDescent="0.25">
      <c r="A34" s="117"/>
      <c r="B34" s="45" t="s">
        <v>29</v>
      </c>
      <c r="C34" s="108" t="s">
        <v>130</v>
      </c>
      <c r="D34" s="49" t="s">
        <v>26</v>
      </c>
      <c r="E34" s="86">
        <v>3.5</v>
      </c>
      <c r="F34" s="53">
        <v>3.1</v>
      </c>
      <c r="G34" s="10"/>
      <c r="H34" s="10"/>
      <c r="I34" s="10"/>
      <c r="J34" s="10"/>
    </row>
    <row r="35" spans="1:10" s="42" customFormat="1" x14ac:dyDescent="0.25">
      <c r="A35" s="117"/>
      <c r="B35" s="45" t="s">
        <v>30</v>
      </c>
      <c r="C35" s="108" t="s">
        <v>130</v>
      </c>
      <c r="D35" s="49" t="s">
        <v>26</v>
      </c>
      <c r="E35" s="86">
        <v>3.5</v>
      </c>
      <c r="F35" s="53">
        <v>3.1</v>
      </c>
      <c r="G35" s="10"/>
      <c r="H35" s="10"/>
      <c r="I35" s="10"/>
      <c r="J35" s="10"/>
    </row>
    <row r="36" spans="1:10" s="42" customFormat="1" x14ac:dyDescent="0.25">
      <c r="A36" s="117"/>
      <c r="B36" s="45" t="s">
        <v>31</v>
      </c>
      <c r="C36" s="108" t="s">
        <v>130</v>
      </c>
      <c r="D36" s="49" t="s">
        <v>26</v>
      </c>
      <c r="E36" s="86">
        <v>3.5</v>
      </c>
      <c r="F36" s="53">
        <v>3.1</v>
      </c>
      <c r="G36" s="10"/>
      <c r="H36" s="10"/>
      <c r="I36" s="10"/>
      <c r="J36" s="10"/>
    </row>
    <row r="37" spans="1:10" s="42" customFormat="1" x14ac:dyDescent="0.25">
      <c r="A37" s="117"/>
      <c r="B37" s="45" t="s">
        <v>32</v>
      </c>
      <c r="C37" s="108" t="s">
        <v>130</v>
      </c>
      <c r="D37" s="49" t="s">
        <v>26</v>
      </c>
      <c r="E37" s="86">
        <v>3.5</v>
      </c>
      <c r="F37" s="53">
        <v>3.1</v>
      </c>
      <c r="G37" s="10"/>
      <c r="H37" s="10"/>
      <c r="I37" s="10"/>
      <c r="J37" s="10"/>
    </row>
    <row r="38" spans="1:10" s="42" customFormat="1" x14ac:dyDescent="0.25">
      <c r="A38" s="118"/>
      <c r="B38" s="46" t="s">
        <v>33</v>
      </c>
      <c r="C38" s="104" t="s">
        <v>130</v>
      </c>
      <c r="D38" s="51" t="s">
        <v>26</v>
      </c>
      <c r="E38" s="87">
        <v>3.5</v>
      </c>
      <c r="F38" s="54">
        <v>3.43</v>
      </c>
      <c r="G38" s="17"/>
      <c r="H38" s="17"/>
      <c r="I38" s="17"/>
      <c r="J38" s="17"/>
    </row>
    <row r="39" spans="1:10" s="42" customFormat="1" ht="30" x14ac:dyDescent="0.25">
      <c r="A39" s="20"/>
      <c r="B39" s="39" t="s">
        <v>39</v>
      </c>
      <c r="C39" s="104" t="s">
        <v>130</v>
      </c>
      <c r="D39" s="40" t="s">
        <v>40</v>
      </c>
      <c r="E39" s="88">
        <v>1.1000000000000001</v>
      </c>
      <c r="F39" s="41">
        <v>1.2</v>
      </c>
      <c r="G39" s="21"/>
      <c r="H39" s="21"/>
      <c r="I39" s="21"/>
      <c r="J39" s="21"/>
    </row>
    <row r="40" spans="1:10" s="42" customFormat="1" x14ac:dyDescent="0.25">
      <c r="A40" s="117" t="s">
        <v>41</v>
      </c>
      <c r="B40" s="45" t="s">
        <v>25</v>
      </c>
      <c r="C40" s="108" t="s">
        <v>130</v>
      </c>
      <c r="D40" s="49" t="s">
        <v>42</v>
      </c>
      <c r="E40" s="86">
        <v>440</v>
      </c>
      <c r="F40" s="53">
        <v>440</v>
      </c>
      <c r="G40" s="10"/>
      <c r="H40" s="10"/>
      <c r="I40" s="10"/>
      <c r="J40" s="10"/>
    </row>
    <row r="41" spans="1:10" s="42" customFormat="1" x14ac:dyDescent="0.25">
      <c r="A41" s="117"/>
      <c r="B41" s="45" t="s">
        <v>27</v>
      </c>
      <c r="C41" s="108" t="s">
        <v>130</v>
      </c>
      <c r="D41" s="49" t="s">
        <v>42</v>
      </c>
      <c r="E41" s="86">
        <v>440</v>
      </c>
      <c r="F41" s="53">
        <v>440</v>
      </c>
      <c r="G41" s="10"/>
      <c r="H41" s="10"/>
      <c r="I41" s="10"/>
      <c r="J41" s="10"/>
    </row>
    <row r="42" spans="1:10" s="42" customFormat="1" x14ac:dyDescent="0.25">
      <c r="A42" s="117"/>
      <c r="B42" s="45" t="s">
        <v>28</v>
      </c>
      <c r="C42" s="108" t="s">
        <v>130</v>
      </c>
      <c r="D42" s="49" t="s">
        <v>42</v>
      </c>
      <c r="E42" s="86">
        <v>458</v>
      </c>
      <c r="F42" s="53">
        <v>458</v>
      </c>
      <c r="G42" s="10"/>
      <c r="H42" s="10"/>
      <c r="I42" s="10"/>
      <c r="J42" s="10"/>
    </row>
    <row r="43" spans="1:10" s="42" customFormat="1" x14ac:dyDescent="0.25">
      <c r="A43" s="117"/>
      <c r="B43" s="45" t="s">
        <v>29</v>
      </c>
      <c r="C43" s="108" t="s">
        <v>130</v>
      </c>
      <c r="D43" s="49" t="s">
        <v>42</v>
      </c>
      <c r="E43" s="86">
        <v>487</v>
      </c>
      <c r="F43" s="53">
        <v>487</v>
      </c>
      <c r="G43" s="10"/>
      <c r="H43" s="10"/>
      <c r="I43" s="10"/>
      <c r="J43" s="10"/>
    </row>
    <row r="44" spans="1:10" s="42" customFormat="1" x14ac:dyDescent="0.25">
      <c r="A44" s="117"/>
      <c r="B44" s="45" t="s">
        <v>30</v>
      </c>
      <c r="C44" s="108" t="s">
        <v>130</v>
      </c>
      <c r="D44" s="49" t="s">
        <v>42</v>
      </c>
      <c r="E44" s="86">
        <v>487</v>
      </c>
      <c r="F44" s="53">
        <v>487</v>
      </c>
      <c r="G44" s="10"/>
      <c r="H44" s="10"/>
      <c r="I44" s="10"/>
      <c r="J44" s="10"/>
    </row>
    <row r="45" spans="1:10" s="42" customFormat="1" x14ac:dyDescent="0.25">
      <c r="A45" s="117"/>
      <c r="B45" s="45" t="s">
        <v>31</v>
      </c>
      <c r="C45" s="108" t="s">
        <v>130</v>
      </c>
      <c r="D45" s="49" t="s">
        <v>42</v>
      </c>
      <c r="E45" s="86">
        <v>510</v>
      </c>
      <c r="F45" s="53">
        <v>510</v>
      </c>
      <c r="G45" s="10"/>
      <c r="H45" s="10"/>
      <c r="I45" s="10"/>
      <c r="J45" s="10"/>
    </row>
    <row r="46" spans="1:10" s="42" customFormat="1" x14ac:dyDescent="0.25">
      <c r="A46" s="117"/>
      <c r="B46" s="45" t="s">
        <v>32</v>
      </c>
      <c r="C46" s="108" t="s">
        <v>130</v>
      </c>
      <c r="D46" s="49" t="s">
        <v>42</v>
      </c>
      <c r="E46" s="86">
        <v>510</v>
      </c>
      <c r="F46" s="53">
        <v>510</v>
      </c>
      <c r="G46" s="10"/>
      <c r="H46" s="10"/>
      <c r="I46" s="10"/>
      <c r="J46" s="10"/>
    </row>
    <row r="47" spans="1:10" s="42" customFormat="1" x14ac:dyDescent="0.25">
      <c r="A47" s="117"/>
      <c r="B47" s="45" t="s">
        <v>33</v>
      </c>
      <c r="C47" s="108" t="s">
        <v>130</v>
      </c>
      <c r="D47" s="49" t="s">
        <v>42</v>
      </c>
      <c r="E47" s="86">
        <v>585</v>
      </c>
      <c r="F47" s="53">
        <v>585</v>
      </c>
      <c r="G47" s="10"/>
      <c r="H47" s="10"/>
      <c r="I47" s="10"/>
      <c r="J47" s="10"/>
    </row>
    <row r="48" spans="1:10" s="42" customFormat="1" x14ac:dyDescent="0.25">
      <c r="A48" s="117"/>
      <c r="B48" s="45" t="s">
        <v>34</v>
      </c>
      <c r="C48" s="108" t="s">
        <v>130</v>
      </c>
      <c r="D48" s="49" t="s">
        <v>42</v>
      </c>
      <c r="E48" s="86">
        <v>770</v>
      </c>
      <c r="F48" s="53">
        <v>770</v>
      </c>
      <c r="G48" s="10"/>
      <c r="H48" s="10"/>
      <c r="I48" s="10"/>
      <c r="J48" s="10"/>
    </row>
    <row r="49" spans="1:10" s="42" customFormat="1" x14ac:dyDescent="0.25">
      <c r="A49" s="118"/>
      <c r="B49" s="46" t="s">
        <v>35</v>
      </c>
      <c r="C49" s="104" t="s">
        <v>130</v>
      </c>
      <c r="D49" s="51" t="s">
        <v>42</v>
      </c>
      <c r="E49" s="87">
        <v>770</v>
      </c>
      <c r="F49" s="54">
        <v>770</v>
      </c>
      <c r="G49" s="17"/>
      <c r="H49" s="17"/>
      <c r="I49" s="17"/>
      <c r="J49" s="17"/>
    </row>
    <row r="50" spans="1:10" s="42" customFormat="1" x14ac:dyDescent="0.25">
      <c r="A50" s="117" t="s">
        <v>43</v>
      </c>
      <c r="B50" s="47" t="s">
        <v>25</v>
      </c>
      <c r="C50" s="108" t="s">
        <v>130</v>
      </c>
      <c r="D50" s="55" t="s">
        <v>42</v>
      </c>
      <c r="E50" s="89">
        <v>440</v>
      </c>
      <c r="F50" s="53">
        <v>440</v>
      </c>
      <c r="G50" s="9"/>
      <c r="H50" s="9"/>
      <c r="I50" s="9"/>
      <c r="J50" s="9"/>
    </row>
    <row r="51" spans="1:10" s="42" customFormat="1" x14ac:dyDescent="0.25">
      <c r="A51" s="117"/>
      <c r="B51" s="47" t="s">
        <v>27</v>
      </c>
      <c r="C51" s="108" t="s">
        <v>130</v>
      </c>
      <c r="D51" s="55" t="s">
        <v>42</v>
      </c>
      <c r="E51" s="89">
        <v>440</v>
      </c>
      <c r="F51" s="53">
        <v>440</v>
      </c>
      <c r="G51" s="9"/>
      <c r="H51" s="9"/>
      <c r="I51" s="9"/>
      <c r="J51" s="9"/>
    </row>
    <row r="52" spans="1:10" s="42" customFormat="1" x14ac:dyDescent="0.25">
      <c r="A52" s="117"/>
      <c r="B52" s="47" t="s">
        <v>28</v>
      </c>
      <c r="C52" s="108" t="s">
        <v>130</v>
      </c>
      <c r="D52" s="55" t="s">
        <v>42</v>
      </c>
      <c r="E52" s="89">
        <v>458</v>
      </c>
      <c r="F52" s="53">
        <v>458</v>
      </c>
      <c r="G52" s="9"/>
      <c r="H52" s="9"/>
      <c r="I52" s="9"/>
      <c r="J52" s="9"/>
    </row>
    <row r="53" spans="1:10" s="42" customFormat="1" x14ac:dyDescent="0.25">
      <c r="A53" s="117"/>
      <c r="B53" s="47" t="s">
        <v>29</v>
      </c>
      <c r="C53" s="108" t="s">
        <v>130</v>
      </c>
      <c r="D53" s="55" t="s">
        <v>42</v>
      </c>
      <c r="E53" s="89">
        <v>487</v>
      </c>
      <c r="F53" s="53">
        <v>487</v>
      </c>
      <c r="G53" s="9"/>
      <c r="H53" s="9"/>
      <c r="I53" s="9"/>
      <c r="J53" s="9"/>
    </row>
    <row r="54" spans="1:10" s="42" customFormat="1" x14ac:dyDescent="0.25">
      <c r="A54" s="117"/>
      <c r="B54" s="47" t="s">
        <v>30</v>
      </c>
      <c r="C54" s="108" t="s">
        <v>130</v>
      </c>
      <c r="D54" s="55" t="s">
        <v>42</v>
      </c>
      <c r="E54" s="89">
        <v>487</v>
      </c>
      <c r="F54" s="53">
        <v>487</v>
      </c>
      <c r="G54" s="9"/>
      <c r="H54" s="9"/>
      <c r="I54" s="9"/>
      <c r="J54" s="9"/>
    </row>
    <row r="55" spans="1:10" s="42" customFormat="1" x14ac:dyDescent="0.25">
      <c r="A55" s="117"/>
      <c r="B55" s="47" t="s">
        <v>31</v>
      </c>
      <c r="C55" s="108" t="s">
        <v>130</v>
      </c>
      <c r="D55" s="55" t="s">
        <v>42</v>
      </c>
      <c r="E55" s="89">
        <v>510</v>
      </c>
      <c r="F55" s="53">
        <v>510</v>
      </c>
      <c r="G55" s="9"/>
      <c r="H55" s="9"/>
      <c r="I55" s="9"/>
      <c r="J55" s="9"/>
    </row>
    <row r="56" spans="1:10" s="42" customFormat="1" x14ac:dyDescent="0.25">
      <c r="A56" s="117"/>
      <c r="B56" s="47" t="s">
        <v>32</v>
      </c>
      <c r="C56" s="108" t="s">
        <v>130</v>
      </c>
      <c r="D56" s="55" t="s">
        <v>42</v>
      </c>
      <c r="E56" s="89">
        <v>510</v>
      </c>
      <c r="F56" s="53">
        <v>510</v>
      </c>
      <c r="G56" s="9"/>
      <c r="H56" s="9"/>
      <c r="I56" s="9"/>
      <c r="J56" s="9"/>
    </row>
    <row r="57" spans="1:10" s="42" customFormat="1" x14ac:dyDescent="0.25">
      <c r="A57" s="118"/>
      <c r="B57" s="46" t="s">
        <v>33</v>
      </c>
      <c r="C57" s="104" t="s">
        <v>130</v>
      </c>
      <c r="D57" s="51" t="s">
        <v>42</v>
      </c>
      <c r="E57" s="87">
        <v>585</v>
      </c>
      <c r="F57" s="54">
        <v>585</v>
      </c>
      <c r="G57" s="17"/>
      <c r="H57" s="17"/>
      <c r="I57" s="17"/>
      <c r="J57" s="17"/>
    </row>
    <row r="58" spans="1:10" s="42" customFormat="1" x14ac:dyDescent="0.25">
      <c r="A58" s="21"/>
      <c r="B58" s="39" t="s">
        <v>44</v>
      </c>
      <c r="C58" s="104" t="s">
        <v>130</v>
      </c>
      <c r="D58" s="40" t="s">
        <v>45</v>
      </c>
      <c r="E58" s="88">
        <v>5</v>
      </c>
      <c r="F58" s="56">
        <v>5</v>
      </c>
      <c r="G58" s="21"/>
      <c r="H58" s="21"/>
      <c r="I58" s="21"/>
      <c r="J58" s="21"/>
    </row>
    <row r="59" spans="1:10" s="42" customFormat="1" ht="30" x14ac:dyDescent="0.25">
      <c r="A59" s="21"/>
      <c r="B59" s="39" t="s">
        <v>46</v>
      </c>
      <c r="C59" s="104" t="s">
        <v>130</v>
      </c>
      <c r="D59" s="40" t="s">
        <v>47</v>
      </c>
      <c r="E59" s="88">
        <v>1000</v>
      </c>
      <c r="F59" s="56">
        <v>1000</v>
      </c>
      <c r="G59" s="21"/>
      <c r="H59" s="21"/>
      <c r="I59" s="21"/>
      <c r="J59" s="21"/>
    </row>
    <row r="60" spans="1:10" s="42" customFormat="1" ht="30" x14ac:dyDescent="0.25">
      <c r="A60" s="21"/>
      <c r="B60" s="39" t="s">
        <v>48</v>
      </c>
      <c r="C60" s="108" t="s">
        <v>130</v>
      </c>
      <c r="D60" s="40" t="s">
        <v>49</v>
      </c>
      <c r="E60" s="88">
        <v>57</v>
      </c>
      <c r="F60" s="56">
        <v>50</v>
      </c>
      <c r="G60" s="21"/>
      <c r="H60" s="21"/>
      <c r="I60" s="21"/>
      <c r="J60" s="21"/>
    </row>
    <row r="61" spans="1:10" s="42" customFormat="1" ht="30" x14ac:dyDescent="0.25">
      <c r="A61" s="21"/>
      <c r="B61" s="39" t="s">
        <v>50</v>
      </c>
      <c r="C61" s="109"/>
      <c r="D61" s="40" t="s">
        <v>51</v>
      </c>
      <c r="E61" s="88">
        <v>150</v>
      </c>
      <c r="F61" s="56">
        <v>150</v>
      </c>
      <c r="G61" s="21"/>
      <c r="H61" s="21"/>
      <c r="I61" s="21"/>
      <c r="J61" s="21"/>
    </row>
    <row r="62" spans="1:10" s="42" customFormat="1" ht="30" x14ac:dyDescent="0.25">
      <c r="A62" s="117" t="s">
        <v>52</v>
      </c>
      <c r="B62" s="47" t="s">
        <v>53</v>
      </c>
      <c r="C62" s="108" t="s">
        <v>130</v>
      </c>
      <c r="D62" s="55" t="s">
        <v>26</v>
      </c>
      <c r="E62" s="89">
        <v>100</v>
      </c>
      <c r="F62" s="53">
        <v>100</v>
      </c>
      <c r="G62" s="9"/>
      <c r="H62" s="9"/>
      <c r="I62" s="9"/>
      <c r="J62" s="9"/>
    </row>
    <row r="63" spans="1:10" s="42" customFormat="1" ht="30" x14ac:dyDescent="0.25">
      <c r="A63" s="117"/>
      <c r="B63" s="47" t="s">
        <v>54</v>
      </c>
      <c r="C63" s="108" t="s">
        <v>130</v>
      </c>
      <c r="D63" s="55" t="s">
        <v>26</v>
      </c>
      <c r="E63" s="89">
        <v>40</v>
      </c>
      <c r="F63" s="53">
        <v>40</v>
      </c>
      <c r="G63" s="9"/>
      <c r="H63" s="9"/>
      <c r="I63" s="9"/>
      <c r="J63" s="9"/>
    </row>
    <row r="64" spans="1:10" s="42" customFormat="1" x14ac:dyDescent="0.25">
      <c r="A64" s="117"/>
      <c r="B64" s="47" t="s">
        <v>55</v>
      </c>
      <c r="C64" s="108" t="s">
        <v>130</v>
      </c>
      <c r="D64" s="55" t="s">
        <v>26</v>
      </c>
      <c r="E64" s="89">
        <v>8</v>
      </c>
      <c r="F64" s="53">
        <v>9.1999999999999993</v>
      </c>
      <c r="G64" s="9"/>
      <c r="H64" s="9"/>
      <c r="I64" s="9"/>
      <c r="J64" s="9"/>
    </row>
    <row r="65" spans="1:10" s="42" customFormat="1" ht="30" x14ac:dyDescent="0.25">
      <c r="A65" s="117"/>
      <c r="B65" s="47" t="s">
        <v>56</v>
      </c>
      <c r="C65" s="108" t="s">
        <v>130</v>
      </c>
      <c r="D65" s="55" t="s">
        <v>26</v>
      </c>
      <c r="E65" s="89">
        <v>0.86</v>
      </c>
      <c r="F65" s="53">
        <v>1.25</v>
      </c>
      <c r="G65" s="9"/>
      <c r="H65" s="9"/>
      <c r="I65" s="9"/>
      <c r="J65" s="9"/>
    </row>
    <row r="66" spans="1:10" s="42" customFormat="1" ht="30" x14ac:dyDescent="0.25">
      <c r="A66" s="118"/>
      <c r="B66" s="46" t="s">
        <v>57</v>
      </c>
      <c r="C66" s="104" t="s">
        <v>131</v>
      </c>
      <c r="D66" s="51" t="s">
        <v>26</v>
      </c>
      <c r="E66" s="87">
        <v>3.16</v>
      </c>
      <c r="F66" s="54">
        <v>2.2999999999999998</v>
      </c>
      <c r="G66" s="17"/>
      <c r="H66" s="17"/>
      <c r="I66" s="17"/>
      <c r="J66" s="17"/>
    </row>
    <row r="67" spans="1:10" s="42" customFormat="1" x14ac:dyDescent="0.25">
      <c r="A67" s="117" t="s">
        <v>58</v>
      </c>
      <c r="B67" s="47" t="s">
        <v>59</v>
      </c>
      <c r="C67" s="108" t="s">
        <v>130</v>
      </c>
      <c r="D67" s="55" t="s">
        <v>60</v>
      </c>
      <c r="E67" s="89">
        <v>125</v>
      </c>
      <c r="F67" s="53">
        <v>125</v>
      </c>
      <c r="G67" s="9"/>
      <c r="H67" s="9"/>
      <c r="I67" s="9"/>
      <c r="J67" s="9"/>
    </row>
    <row r="68" spans="1:10" s="42" customFormat="1" x14ac:dyDescent="0.25">
      <c r="A68" s="117"/>
      <c r="B68" s="47" t="s">
        <v>61</v>
      </c>
      <c r="C68" s="108" t="s">
        <v>130</v>
      </c>
      <c r="D68" s="55" t="s">
        <v>62</v>
      </c>
      <c r="E68" s="89">
        <v>5000</v>
      </c>
      <c r="F68" s="53">
        <v>5000</v>
      </c>
      <c r="G68" s="9"/>
      <c r="H68" s="9"/>
      <c r="I68" s="9"/>
      <c r="J68" s="9"/>
    </row>
    <row r="69" spans="1:10" s="42" customFormat="1" x14ac:dyDescent="0.25">
      <c r="A69" s="118"/>
      <c r="B69" s="46" t="s">
        <v>63</v>
      </c>
      <c r="C69" s="104" t="s">
        <v>130</v>
      </c>
      <c r="D69" s="51" t="s">
        <v>62</v>
      </c>
      <c r="E69" s="87">
        <v>10000</v>
      </c>
      <c r="F69" s="54">
        <v>8000</v>
      </c>
      <c r="G69" s="17"/>
      <c r="H69" s="17"/>
      <c r="I69" s="17"/>
      <c r="J69" s="17"/>
    </row>
    <row r="70" spans="1:10" s="42" customFormat="1" x14ac:dyDescent="0.25">
      <c r="A70" s="117" t="s">
        <v>64</v>
      </c>
      <c r="B70" s="47" t="s">
        <v>65</v>
      </c>
      <c r="C70" s="108" t="s">
        <v>130</v>
      </c>
      <c r="D70" s="55" t="s">
        <v>66</v>
      </c>
      <c r="E70" s="89">
        <v>400</v>
      </c>
      <c r="F70" s="53">
        <v>400</v>
      </c>
      <c r="G70" s="9"/>
      <c r="H70" s="9"/>
      <c r="I70" s="9"/>
      <c r="J70" s="9"/>
    </row>
    <row r="71" spans="1:10" s="42" customFormat="1" x14ac:dyDescent="0.25">
      <c r="A71" s="118"/>
      <c r="B71" s="46" t="s">
        <v>67</v>
      </c>
      <c r="C71" s="104" t="s">
        <v>130</v>
      </c>
      <c r="D71" s="51" t="s">
        <v>68</v>
      </c>
      <c r="E71" s="87">
        <v>1500</v>
      </c>
      <c r="F71" s="54">
        <v>1500</v>
      </c>
      <c r="G71" s="17"/>
      <c r="H71" s="17"/>
      <c r="I71" s="17"/>
      <c r="J71" s="17"/>
    </row>
    <row r="72" spans="1:10" s="42" customFormat="1" x14ac:dyDescent="0.25">
      <c r="A72" s="117" t="s">
        <v>69</v>
      </c>
      <c r="B72" s="47" t="s">
        <v>70</v>
      </c>
      <c r="C72" s="110" t="s">
        <v>132</v>
      </c>
      <c r="D72" s="55" t="s">
        <v>71</v>
      </c>
      <c r="E72" s="89">
        <v>6.7</v>
      </c>
      <c r="F72" s="53">
        <v>6.7</v>
      </c>
      <c r="G72" s="9"/>
      <c r="H72" s="9"/>
      <c r="I72" s="9"/>
      <c r="J72" s="9"/>
    </row>
    <row r="73" spans="1:10" s="42" customFormat="1" x14ac:dyDescent="0.25">
      <c r="A73" s="117"/>
      <c r="B73" s="47" t="s">
        <v>72</v>
      </c>
      <c r="C73" s="110" t="s">
        <v>132</v>
      </c>
      <c r="D73" s="55" t="s">
        <v>71</v>
      </c>
      <c r="E73" s="89">
        <v>9.3000000000000007</v>
      </c>
      <c r="F73" s="53">
        <v>9.3000000000000007</v>
      </c>
      <c r="G73" s="9"/>
      <c r="H73" s="9"/>
      <c r="I73" s="9"/>
      <c r="J73" s="9"/>
    </row>
    <row r="74" spans="1:10" s="42" customFormat="1" x14ac:dyDescent="0.25">
      <c r="A74" s="117"/>
      <c r="B74" s="47" t="s">
        <v>73</v>
      </c>
      <c r="C74" s="110" t="s">
        <v>132</v>
      </c>
      <c r="D74" s="55" t="s">
        <v>71</v>
      </c>
      <c r="E74" s="89">
        <v>12</v>
      </c>
      <c r="F74" s="53">
        <v>12</v>
      </c>
      <c r="G74" s="9"/>
      <c r="H74" s="9"/>
      <c r="I74" s="9"/>
      <c r="J74" s="9"/>
    </row>
    <row r="75" spans="1:10" s="42" customFormat="1" x14ac:dyDescent="0.25">
      <c r="A75" s="117"/>
      <c r="B75" s="47" t="s">
        <v>74</v>
      </c>
      <c r="C75" s="110" t="s">
        <v>132</v>
      </c>
      <c r="D75" s="55" t="s">
        <v>71</v>
      </c>
      <c r="E75" s="89">
        <v>25</v>
      </c>
      <c r="F75" s="53">
        <v>25</v>
      </c>
      <c r="G75" s="9"/>
      <c r="H75" s="9"/>
      <c r="I75" s="9"/>
      <c r="J75" s="9"/>
    </row>
    <row r="76" spans="1:10" s="42" customFormat="1" x14ac:dyDescent="0.25">
      <c r="A76" s="117"/>
      <c r="B76" s="47" t="s">
        <v>75</v>
      </c>
      <c r="C76" s="110" t="s">
        <v>132</v>
      </c>
      <c r="D76" s="55" t="s">
        <v>71</v>
      </c>
      <c r="E76" s="89">
        <v>40</v>
      </c>
      <c r="F76" s="53">
        <v>50</v>
      </c>
      <c r="G76" s="9"/>
      <c r="H76" s="9"/>
      <c r="I76" s="9"/>
      <c r="J76" s="9"/>
    </row>
    <row r="77" spans="1:10" s="42" customFormat="1" x14ac:dyDescent="0.25">
      <c r="A77" s="117"/>
      <c r="B77" s="47" t="s">
        <v>76</v>
      </c>
      <c r="C77" s="110" t="s">
        <v>132</v>
      </c>
      <c r="D77" s="55" t="s">
        <v>71</v>
      </c>
      <c r="E77" s="89">
        <v>70</v>
      </c>
      <c r="F77" s="53">
        <v>70</v>
      </c>
      <c r="G77" s="9"/>
      <c r="H77" s="9"/>
      <c r="I77" s="9"/>
      <c r="J77" s="9"/>
    </row>
    <row r="78" spans="1:10" s="42" customFormat="1" x14ac:dyDescent="0.25">
      <c r="A78" s="118"/>
      <c r="B78" s="46" t="s">
        <v>77</v>
      </c>
      <c r="C78" s="110" t="s">
        <v>132</v>
      </c>
      <c r="D78" s="51" t="s">
        <v>66</v>
      </c>
      <c r="E78" s="87">
        <v>150</v>
      </c>
      <c r="F78" s="54">
        <v>150</v>
      </c>
      <c r="G78" s="17"/>
      <c r="H78" s="17"/>
      <c r="I78" s="17"/>
      <c r="J78" s="17"/>
    </row>
    <row r="79" spans="1:10" s="42" customFormat="1" ht="30" x14ac:dyDescent="0.25">
      <c r="A79" s="21" t="s">
        <v>78</v>
      </c>
      <c r="B79" s="39" t="s">
        <v>79</v>
      </c>
      <c r="C79" s="109" t="s">
        <v>133</v>
      </c>
      <c r="D79" s="40" t="s">
        <v>18</v>
      </c>
      <c r="E79" s="88">
        <v>0.1</v>
      </c>
      <c r="F79" s="57">
        <v>0.1</v>
      </c>
      <c r="G79" s="21"/>
      <c r="H79" s="21"/>
      <c r="I79" s="21"/>
      <c r="J79" s="21"/>
    </row>
    <row r="80" spans="1:10" hidden="1" x14ac:dyDescent="0.25">
      <c r="F80" s="6"/>
    </row>
    <row r="81" spans="6:6" hidden="1" x14ac:dyDescent="0.25">
      <c r="F81" s="6"/>
    </row>
    <row r="82" spans="6:6" hidden="1" x14ac:dyDescent="0.25">
      <c r="F82" s="6"/>
    </row>
    <row r="83" spans="6:6" hidden="1" x14ac:dyDescent="0.25">
      <c r="F83" s="6"/>
    </row>
    <row r="84" spans="6:6" hidden="1" x14ac:dyDescent="0.25">
      <c r="F84" s="6"/>
    </row>
    <row r="85" spans="6:6" hidden="1" x14ac:dyDescent="0.25"/>
  </sheetData>
  <mergeCells count="10">
    <mergeCell ref="A62:A66"/>
    <mergeCell ref="A67:A69"/>
    <mergeCell ref="A70:A71"/>
    <mergeCell ref="A72:A78"/>
    <mergeCell ref="A3:A12"/>
    <mergeCell ref="A13:A22"/>
    <mergeCell ref="A23:A30"/>
    <mergeCell ref="A31:A38"/>
    <mergeCell ref="A40:A49"/>
    <mergeCell ref="A50:A57"/>
  </mergeCells>
  <conditionalFormatting sqref="B3:J79">
    <cfRule type="expression" dxfId="6" priority="1">
      <formula>(MOD(ROW(), 2)=0)</formula>
    </cfRule>
  </conditionalFormatting>
  <pageMargins left="0.7" right="0.7" top="0.75" bottom="0.75" header="0.3" footer="0.3"/>
  <pageSetup paperSize="9" scale="49"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7"/>
  <sheetViews>
    <sheetView zoomScale="85" zoomScaleNormal="85" workbookViewId="0">
      <pane xSplit="1" ySplit="2" topLeftCell="B3" activePane="bottomRight" state="frozen"/>
      <selection pane="topRight" activeCell="B1" sqref="B1"/>
      <selection pane="bottomLeft" activeCell="A3" sqref="A3"/>
      <selection pane="bottomRight"/>
    </sheetView>
  </sheetViews>
  <sheetFormatPr baseColWidth="10" defaultColWidth="0" defaultRowHeight="15" zeroHeight="1" x14ac:dyDescent="0.25"/>
  <cols>
    <col min="1" max="1" width="63.7109375" customWidth="1"/>
    <col min="2" max="2" width="43.7109375" style="38" bestFit="1" customWidth="1"/>
    <col min="3" max="3" width="21.140625" style="38" customWidth="1"/>
    <col min="4" max="4" width="11.42578125" customWidth="1"/>
    <col min="5" max="5" width="22.28515625" style="6" customWidth="1"/>
    <col min="6" max="6" width="22.28515625" style="36" customWidth="1"/>
    <col min="7" max="7" width="22.28515625" customWidth="1"/>
    <col min="8" max="10" width="14.7109375" style="66" customWidth="1"/>
    <col min="11" max="12" width="41" customWidth="1"/>
    <col min="13" max="13" width="41" style="5" customWidth="1"/>
    <col min="14" max="16384" width="11.42578125" style="5" hidden="1"/>
  </cols>
  <sheetData>
    <row r="1" spans="1:13" s="34" customFormat="1" x14ac:dyDescent="0.25">
      <c r="A1" s="14" t="s">
        <v>116</v>
      </c>
      <c r="B1" s="63"/>
      <c r="C1" s="63"/>
      <c r="D1" s="14"/>
      <c r="E1" s="14"/>
      <c r="F1" s="15"/>
      <c r="G1" s="35"/>
      <c r="H1" s="115"/>
      <c r="I1" s="115"/>
      <c r="J1" s="115"/>
      <c r="K1" s="14"/>
      <c r="L1" s="14"/>
      <c r="M1" s="14"/>
    </row>
    <row r="2" spans="1:13" ht="30" x14ac:dyDescent="0.25">
      <c r="A2" s="113" t="s">
        <v>21</v>
      </c>
      <c r="B2" s="37" t="s">
        <v>144</v>
      </c>
      <c r="C2" s="37" t="s">
        <v>106</v>
      </c>
      <c r="D2" s="16" t="s">
        <v>19</v>
      </c>
      <c r="E2" s="90" t="s">
        <v>122</v>
      </c>
      <c r="F2" s="82" t="s">
        <v>123</v>
      </c>
      <c r="G2" s="112" t="s">
        <v>152</v>
      </c>
      <c r="H2" s="112" t="s">
        <v>149</v>
      </c>
      <c r="I2" s="112" t="s">
        <v>151</v>
      </c>
      <c r="J2" s="112" t="s">
        <v>150</v>
      </c>
      <c r="K2" s="44" t="s">
        <v>110</v>
      </c>
      <c r="L2" s="16" t="s">
        <v>111</v>
      </c>
      <c r="M2" s="16" t="s">
        <v>112</v>
      </c>
    </row>
    <row r="3" spans="1:13" x14ac:dyDescent="0.25">
      <c r="A3" t="s">
        <v>80</v>
      </c>
      <c r="B3" s="38" t="s">
        <v>134</v>
      </c>
      <c r="C3" s="38" t="s">
        <v>108</v>
      </c>
      <c r="D3" s="4" t="s">
        <v>81</v>
      </c>
      <c r="E3" s="91">
        <f>AVERAGE(48,37.4,44,48.3,59.6)</f>
        <v>47.459999999999994</v>
      </c>
      <c r="F3" s="13">
        <v>50</v>
      </c>
      <c r="G3" s="36"/>
      <c r="H3" s="38"/>
      <c r="I3" s="38"/>
      <c r="J3" s="38"/>
      <c r="M3"/>
    </row>
    <row r="4" spans="1:13" x14ac:dyDescent="0.25">
      <c r="A4" t="s">
        <v>82</v>
      </c>
      <c r="B4" s="38" t="s">
        <v>135</v>
      </c>
      <c r="C4" s="38" t="s">
        <v>108</v>
      </c>
      <c r="D4" s="4" t="s">
        <v>18</v>
      </c>
      <c r="E4" s="92">
        <v>0.25</v>
      </c>
      <c r="F4" s="29">
        <v>0.25</v>
      </c>
      <c r="G4" s="36"/>
      <c r="H4" s="38"/>
      <c r="I4" s="38"/>
      <c r="J4" s="38"/>
      <c r="M4"/>
    </row>
    <row r="5" spans="1:13" s="71" customFormat="1" x14ac:dyDescent="0.25">
      <c r="A5" s="68" t="s">
        <v>83</v>
      </c>
      <c r="B5" s="69" t="s">
        <v>134</v>
      </c>
      <c r="C5" s="69" t="s">
        <v>108</v>
      </c>
      <c r="D5" s="68" t="s">
        <v>81</v>
      </c>
      <c r="E5" s="101">
        <f>E3*(1+E4)</f>
        <v>59.324999999999989</v>
      </c>
      <c r="F5" s="70">
        <f>F3*(1+F4)</f>
        <v>62.5</v>
      </c>
      <c r="G5" s="68" t="s">
        <v>109</v>
      </c>
      <c r="H5" s="69"/>
      <c r="I5" s="69"/>
      <c r="J5" s="69"/>
      <c r="K5" s="68"/>
      <c r="L5" s="68"/>
      <c r="M5" s="68"/>
    </row>
    <row r="6" spans="1:13" s="78" customFormat="1" x14ac:dyDescent="0.25">
      <c r="A6" s="75" t="s">
        <v>84</v>
      </c>
      <c r="B6" s="76" t="s">
        <v>136</v>
      </c>
      <c r="C6" s="76" t="s">
        <v>108</v>
      </c>
      <c r="D6" s="75" t="s">
        <v>85</v>
      </c>
      <c r="E6" s="93">
        <v>0.12</v>
      </c>
      <c r="F6" s="77">
        <v>0.12</v>
      </c>
      <c r="G6" s="75"/>
      <c r="H6" s="76"/>
      <c r="I6" s="76"/>
      <c r="J6" s="76"/>
      <c r="K6" s="75"/>
      <c r="L6" s="75"/>
      <c r="M6" s="75"/>
    </row>
    <row r="7" spans="1:13" x14ac:dyDescent="0.25">
      <c r="A7" t="s">
        <v>86</v>
      </c>
      <c r="B7" s="38" t="s">
        <v>136</v>
      </c>
      <c r="C7" s="38" t="s">
        <v>108</v>
      </c>
      <c r="D7" s="4" t="s">
        <v>18</v>
      </c>
      <c r="E7" s="92">
        <v>0.5</v>
      </c>
      <c r="F7" s="29">
        <v>0.5</v>
      </c>
      <c r="G7" s="36"/>
      <c r="H7" s="38"/>
      <c r="I7" s="38"/>
      <c r="J7" s="38"/>
      <c r="M7"/>
    </row>
    <row r="8" spans="1:13" s="71" customFormat="1" x14ac:dyDescent="0.25">
      <c r="A8" s="72" t="s">
        <v>87</v>
      </c>
      <c r="B8" s="73" t="s">
        <v>136</v>
      </c>
      <c r="C8" s="73" t="s">
        <v>108</v>
      </c>
      <c r="D8" s="72" t="s">
        <v>85</v>
      </c>
      <c r="E8" s="102">
        <f>E6*E7</f>
        <v>0.06</v>
      </c>
      <c r="F8" s="74">
        <f>F6*F7</f>
        <v>0.06</v>
      </c>
      <c r="G8" s="72" t="s">
        <v>109</v>
      </c>
      <c r="H8" s="73"/>
      <c r="I8" s="73"/>
      <c r="J8" s="73"/>
      <c r="K8" s="72"/>
      <c r="L8" s="72"/>
      <c r="M8" s="72"/>
    </row>
    <row r="9" spans="1:13" x14ac:dyDescent="0.25">
      <c r="A9" s="19" t="s">
        <v>88</v>
      </c>
      <c r="B9" s="64" t="s">
        <v>136</v>
      </c>
      <c r="C9" s="64" t="s">
        <v>108</v>
      </c>
      <c r="D9" s="18" t="s">
        <v>89</v>
      </c>
      <c r="E9" s="94">
        <v>4</v>
      </c>
      <c r="F9" s="31">
        <v>3</v>
      </c>
      <c r="G9" s="62"/>
      <c r="H9" s="64"/>
      <c r="I9" s="64"/>
      <c r="J9" s="64"/>
      <c r="K9" s="19"/>
      <c r="L9" s="19"/>
      <c r="M9" s="19"/>
    </row>
    <row r="10" spans="1:13" ht="33.75" customHeight="1" x14ac:dyDescent="0.25">
      <c r="A10" s="119" t="s">
        <v>137</v>
      </c>
      <c r="B10" s="119"/>
      <c r="C10" s="119"/>
      <c r="D10" s="119"/>
      <c r="E10" s="119"/>
      <c r="F10" s="119"/>
      <c r="G10" s="119"/>
      <c r="H10" s="119"/>
      <c r="I10" s="119"/>
      <c r="J10" s="119"/>
      <c r="K10" s="119"/>
      <c r="L10" s="119"/>
      <c r="M10" s="119"/>
    </row>
    <row r="11" spans="1:13" x14ac:dyDescent="0.25">
      <c r="A11" t="s">
        <v>90</v>
      </c>
      <c r="B11" s="38" t="s">
        <v>138</v>
      </c>
      <c r="C11" s="38" t="s">
        <v>108</v>
      </c>
      <c r="D11" s="4"/>
      <c r="E11" s="95">
        <v>120</v>
      </c>
      <c r="F11" s="33">
        <v>120</v>
      </c>
      <c r="G11" s="36"/>
      <c r="H11" s="38"/>
      <c r="I11" s="38"/>
      <c r="J11" s="38"/>
      <c r="M11"/>
    </row>
    <row r="12" spans="1:13" x14ac:dyDescent="0.25">
      <c r="A12" t="s">
        <v>91</v>
      </c>
      <c r="B12" s="38" t="s">
        <v>138</v>
      </c>
      <c r="C12" s="38" t="s">
        <v>108</v>
      </c>
      <c r="D12" s="4" t="s">
        <v>18</v>
      </c>
      <c r="E12" s="92">
        <v>2</v>
      </c>
      <c r="F12" s="29">
        <v>2</v>
      </c>
      <c r="G12" s="36"/>
      <c r="H12" s="38"/>
      <c r="I12" s="38"/>
      <c r="J12" s="38"/>
      <c r="M12"/>
    </row>
    <row r="13" spans="1:13" x14ac:dyDescent="0.25">
      <c r="A13" t="s">
        <v>92</v>
      </c>
      <c r="B13" s="38" t="s">
        <v>138</v>
      </c>
      <c r="C13" s="38" t="s">
        <v>108</v>
      </c>
      <c r="D13" s="4" t="s">
        <v>104</v>
      </c>
      <c r="E13" s="96">
        <v>35</v>
      </c>
      <c r="F13" s="32">
        <v>35</v>
      </c>
      <c r="G13" s="36"/>
      <c r="H13" s="38"/>
      <c r="I13" s="38"/>
      <c r="J13" s="38"/>
      <c r="M13"/>
    </row>
    <row r="14" spans="1:13" x14ac:dyDescent="0.25">
      <c r="A14" t="s">
        <v>93</v>
      </c>
      <c r="B14" s="38" t="s">
        <v>138</v>
      </c>
      <c r="C14" s="38" t="s">
        <v>108</v>
      </c>
      <c r="D14" s="28"/>
      <c r="E14" s="96">
        <v>46</v>
      </c>
      <c r="F14" s="32">
        <v>46</v>
      </c>
      <c r="G14" s="36"/>
      <c r="H14" s="38"/>
      <c r="I14" s="38"/>
      <c r="J14" s="38"/>
      <c r="M14"/>
    </row>
    <row r="15" spans="1:13" s="71" customFormat="1" x14ac:dyDescent="0.25">
      <c r="A15" s="68" t="s">
        <v>94</v>
      </c>
      <c r="B15" s="69" t="s">
        <v>138</v>
      </c>
      <c r="C15" s="69" t="s">
        <v>108</v>
      </c>
      <c r="D15" s="68" t="s">
        <v>105</v>
      </c>
      <c r="E15" s="103">
        <f>E13*E14</f>
        <v>1610</v>
      </c>
      <c r="F15" s="79">
        <f>F13*F14</f>
        <v>1610</v>
      </c>
      <c r="G15" s="68" t="s">
        <v>109</v>
      </c>
      <c r="H15" s="69"/>
      <c r="I15" s="69"/>
      <c r="J15" s="69"/>
      <c r="K15" s="68"/>
      <c r="L15" s="68"/>
      <c r="M15" s="68"/>
    </row>
    <row r="16" spans="1:13" x14ac:dyDescent="0.25">
      <c r="A16" t="s">
        <v>95</v>
      </c>
      <c r="B16" s="38" t="s">
        <v>139</v>
      </c>
      <c r="C16" s="38" t="s">
        <v>108</v>
      </c>
      <c r="D16" s="4" t="s">
        <v>96</v>
      </c>
      <c r="E16" s="91">
        <v>6</v>
      </c>
      <c r="F16" s="13">
        <v>6</v>
      </c>
      <c r="G16" s="36"/>
      <c r="H16" s="38"/>
      <c r="I16" s="38"/>
      <c r="J16" s="38"/>
      <c r="M16"/>
    </row>
    <row r="17" spans="1:13" x14ac:dyDescent="0.25">
      <c r="A17" s="6" t="s">
        <v>97</v>
      </c>
      <c r="B17" s="38" t="s">
        <v>139</v>
      </c>
      <c r="C17" s="65" t="s">
        <v>108</v>
      </c>
      <c r="D17" s="11" t="s">
        <v>96</v>
      </c>
      <c r="E17" s="91">
        <v>154</v>
      </c>
      <c r="F17" s="13">
        <v>154</v>
      </c>
      <c r="G17" s="1"/>
      <c r="H17" s="116"/>
      <c r="I17" s="116"/>
      <c r="J17" s="116"/>
      <c r="K17" s="12"/>
      <c r="L17" s="12"/>
      <c r="M17" s="12"/>
    </row>
    <row r="18" spans="1:13" x14ac:dyDescent="0.25">
      <c r="A18" s="19" t="s">
        <v>98</v>
      </c>
      <c r="B18" s="64" t="s">
        <v>139</v>
      </c>
      <c r="C18" s="64" t="s">
        <v>108</v>
      </c>
      <c r="D18" s="18" t="s">
        <v>96</v>
      </c>
      <c r="E18" s="97">
        <v>160</v>
      </c>
      <c r="F18" s="26">
        <v>160</v>
      </c>
      <c r="G18" s="62"/>
      <c r="H18" s="64"/>
      <c r="I18" s="64"/>
      <c r="J18" s="64"/>
      <c r="K18" s="19"/>
      <c r="L18" s="19"/>
      <c r="M18" s="19"/>
    </row>
    <row r="19" spans="1:13" x14ac:dyDescent="0.25">
      <c r="A19" s="19" t="s">
        <v>99</v>
      </c>
      <c r="B19" s="64" t="s">
        <v>140</v>
      </c>
      <c r="C19" s="64" t="s">
        <v>108</v>
      </c>
      <c r="D19" s="18" t="s">
        <v>100</v>
      </c>
      <c r="E19" s="98">
        <v>25000000</v>
      </c>
      <c r="F19" s="27">
        <v>40000000</v>
      </c>
      <c r="G19" s="62"/>
      <c r="H19" s="64"/>
      <c r="I19" s="64"/>
      <c r="J19" s="64"/>
      <c r="K19" s="19"/>
      <c r="L19" s="19"/>
      <c r="M19" s="19"/>
    </row>
    <row r="20" spans="1:13" x14ac:dyDescent="0.25">
      <c r="A20" s="19" t="s">
        <v>101</v>
      </c>
      <c r="B20" s="64" t="s">
        <v>141</v>
      </c>
      <c r="C20" s="64" t="s">
        <v>108</v>
      </c>
      <c r="D20" s="18" t="s">
        <v>102</v>
      </c>
      <c r="E20" s="99">
        <v>0.1</v>
      </c>
      <c r="F20" s="26">
        <v>0.13</v>
      </c>
      <c r="G20" s="62"/>
      <c r="H20" s="64"/>
      <c r="I20" s="64"/>
      <c r="J20" s="64"/>
      <c r="K20" s="19"/>
      <c r="L20" s="19"/>
      <c r="M20" s="19"/>
    </row>
    <row r="21" spans="1:13" x14ac:dyDescent="0.25">
      <c r="A21" s="19" t="s">
        <v>103</v>
      </c>
      <c r="B21" s="64" t="s">
        <v>142</v>
      </c>
      <c r="C21" s="64" t="s">
        <v>108</v>
      </c>
      <c r="D21" s="18" t="s">
        <v>18</v>
      </c>
      <c r="E21" s="100">
        <v>0.06</v>
      </c>
      <c r="F21" s="30">
        <v>0.06</v>
      </c>
      <c r="G21" s="62"/>
      <c r="H21" s="64"/>
      <c r="I21" s="64"/>
      <c r="J21" s="64"/>
      <c r="K21" s="19"/>
      <c r="L21" s="19"/>
      <c r="M21" s="19"/>
    </row>
    <row r="22" spans="1:13" hidden="1" x14ac:dyDescent="0.25"/>
    <row r="23" spans="1:13" hidden="1" x14ac:dyDescent="0.25"/>
    <row r="24" spans="1:13" hidden="1" x14ac:dyDescent="0.25"/>
    <row r="25" spans="1:13" hidden="1" x14ac:dyDescent="0.25"/>
    <row r="26" spans="1:13" hidden="1" x14ac:dyDescent="0.25"/>
    <row r="27" spans="1:13" hidden="1" x14ac:dyDescent="0.25"/>
  </sheetData>
  <mergeCells count="1">
    <mergeCell ref="A10:M10"/>
  </mergeCells>
  <conditionalFormatting sqref="A19:M21 A10 A3:D9 F3:M9 F11:M18 A11:D18">
    <cfRule type="expression" dxfId="5" priority="5">
      <formula>(MOD(ROW(), 2)=0)</formula>
    </cfRule>
  </conditionalFormatting>
  <conditionalFormatting sqref="E3:E5">
    <cfRule type="expression" dxfId="4" priority="4">
      <formula>(MOD(ROW(), 2)=0)</formula>
    </cfRule>
  </conditionalFormatting>
  <conditionalFormatting sqref="E6:E9">
    <cfRule type="expression" dxfId="3" priority="3">
      <formula>(MOD(ROW(), 2)=0)</formula>
    </cfRule>
  </conditionalFormatting>
  <conditionalFormatting sqref="E11:E15">
    <cfRule type="expression" dxfId="2" priority="2">
      <formula>(MOD(ROW(), 2)=0)</formula>
    </cfRule>
  </conditionalFormatting>
  <conditionalFormatting sqref="E16:E18">
    <cfRule type="expression" dxfId="1" priority="1">
      <formula>(MOD(ROW(), 2)=0)</formula>
    </cfRule>
  </conditionalFormatting>
  <pageMargins left="0.7" right="0.7" top="0.75" bottom="0.75" header="0.3" footer="0.3"/>
  <pageSetup paperSize="9" scale="45"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
  <sheetViews>
    <sheetView zoomScale="85" zoomScaleNormal="85" workbookViewId="0">
      <pane xSplit="2" ySplit="2" topLeftCell="C3" activePane="bottomRight" state="frozen"/>
      <selection pane="topRight" activeCell="C1" sqref="C1"/>
      <selection pane="bottomLeft" activeCell="A3" sqref="A3"/>
      <selection pane="bottomRight"/>
    </sheetView>
  </sheetViews>
  <sheetFormatPr baseColWidth="10" defaultColWidth="0" defaultRowHeight="15" zeroHeight="1" x14ac:dyDescent="0.25"/>
  <cols>
    <col min="1" max="1" width="11.42578125" customWidth="1"/>
    <col min="2" max="2" width="50.42578125" customWidth="1"/>
    <col min="3" max="3" width="29.85546875" style="66" customWidth="1"/>
    <col min="4" max="4" width="11.42578125" customWidth="1"/>
    <col min="5" max="5" width="25.5703125" style="6" customWidth="1"/>
    <col min="6" max="6" width="20.7109375" customWidth="1"/>
    <col min="7" max="9" width="46.140625" customWidth="1"/>
    <col min="10" max="13" width="0" style="5" hidden="1" customWidth="1"/>
    <col min="14" max="16384" width="11.42578125" style="5" hidden="1"/>
  </cols>
  <sheetData>
    <row r="1" spans="1:9" s="34" customFormat="1" x14ac:dyDescent="0.25">
      <c r="A1" s="83" t="s">
        <v>117</v>
      </c>
      <c r="B1" s="14"/>
      <c r="C1" s="63"/>
      <c r="D1" s="14"/>
      <c r="E1" s="15"/>
      <c r="F1" s="14"/>
      <c r="G1" s="14"/>
      <c r="H1" s="14"/>
      <c r="I1" s="14"/>
    </row>
    <row r="2" spans="1:9" ht="45" x14ac:dyDescent="0.25">
      <c r="A2" s="16" t="s">
        <v>21</v>
      </c>
      <c r="B2" s="16" t="s">
        <v>22</v>
      </c>
      <c r="C2" s="37" t="s">
        <v>144</v>
      </c>
      <c r="D2" s="16" t="s">
        <v>19</v>
      </c>
      <c r="E2" s="82" t="s">
        <v>148</v>
      </c>
      <c r="F2" s="16" t="s">
        <v>20</v>
      </c>
      <c r="G2" s="16" t="s">
        <v>110</v>
      </c>
      <c r="H2" s="16" t="s">
        <v>111</v>
      </c>
      <c r="I2" s="16" t="s">
        <v>112</v>
      </c>
    </row>
    <row r="3" spans="1:9" ht="35.25" customHeight="1" x14ac:dyDescent="0.25">
      <c r="A3" s="122" t="s">
        <v>113</v>
      </c>
      <c r="B3" s="122"/>
      <c r="C3" s="122"/>
      <c r="D3" s="122"/>
      <c r="E3" s="122"/>
      <c r="F3" s="122"/>
      <c r="G3" s="122"/>
      <c r="H3" s="122"/>
      <c r="I3" s="122"/>
    </row>
    <row r="4" spans="1:9" x14ac:dyDescent="0.25">
      <c r="A4" s="120" t="s">
        <v>0</v>
      </c>
      <c r="B4" s="10" t="s">
        <v>1</v>
      </c>
      <c r="C4" s="67" t="s">
        <v>143</v>
      </c>
      <c r="D4" s="3" t="s">
        <v>2</v>
      </c>
      <c r="E4" s="7">
        <v>20</v>
      </c>
    </row>
    <row r="5" spans="1:9" x14ac:dyDescent="0.25">
      <c r="A5" s="120"/>
      <c r="B5" s="1" t="s">
        <v>3</v>
      </c>
      <c r="C5" s="67" t="s">
        <v>143</v>
      </c>
      <c r="D5" s="3" t="s">
        <v>2</v>
      </c>
      <c r="E5" s="7">
        <v>25</v>
      </c>
    </row>
    <row r="6" spans="1:9" x14ac:dyDescent="0.25">
      <c r="A6" s="120"/>
      <c r="B6" s="1" t="s">
        <v>4</v>
      </c>
      <c r="C6" s="67" t="s">
        <v>143</v>
      </c>
      <c r="D6" s="3" t="s">
        <v>2</v>
      </c>
      <c r="E6" s="7">
        <v>20</v>
      </c>
    </row>
    <row r="7" spans="1:9" x14ac:dyDescent="0.25">
      <c r="A7" s="120"/>
      <c r="B7" s="2" t="s">
        <v>5</v>
      </c>
      <c r="C7" s="67" t="s">
        <v>143</v>
      </c>
      <c r="D7" s="3" t="s">
        <v>2</v>
      </c>
      <c r="E7" s="7">
        <v>25</v>
      </c>
    </row>
    <row r="8" spans="1:9" ht="15.75" customHeight="1" x14ac:dyDescent="0.25">
      <c r="A8" s="120"/>
      <c r="B8" s="2" t="s">
        <v>6</v>
      </c>
      <c r="C8" s="67" t="s">
        <v>143</v>
      </c>
      <c r="D8" s="3" t="s">
        <v>2</v>
      </c>
      <c r="E8" s="7">
        <f>E6</f>
        <v>20</v>
      </c>
    </row>
    <row r="9" spans="1:9" x14ac:dyDescent="0.25">
      <c r="A9" s="120"/>
      <c r="B9" s="2" t="s">
        <v>7</v>
      </c>
      <c r="C9" s="67" t="s">
        <v>143</v>
      </c>
      <c r="D9" s="3" t="s">
        <v>2</v>
      </c>
      <c r="E9" s="7">
        <f>E7</f>
        <v>25</v>
      </c>
    </row>
    <row r="10" spans="1:9" x14ac:dyDescent="0.25">
      <c r="A10" s="120"/>
      <c r="B10" s="2" t="s">
        <v>8</v>
      </c>
      <c r="C10" s="67" t="s">
        <v>143</v>
      </c>
      <c r="D10" s="3" t="s">
        <v>2</v>
      </c>
      <c r="E10" s="7">
        <v>20</v>
      </c>
    </row>
    <row r="11" spans="1:9" x14ac:dyDescent="0.25">
      <c r="A11" s="120"/>
      <c r="B11" s="1" t="s">
        <v>9</v>
      </c>
      <c r="C11" s="67" t="s">
        <v>143</v>
      </c>
      <c r="D11" s="3" t="s">
        <v>2</v>
      </c>
      <c r="E11" s="7">
        <v>25</v>
      </c>
    </row>
    <row r="12" spans="1:9" x14ac:dyDescent="0.25">
      <c r="A12" s="120"/>
      <c r="B12" s="1" t="s">
        <v>10</v>
      </c>
      <c r="C12" s="67" t="s">
        <v>143</v>
      </c>
      <c r="D12" s="3" t="s">
        <v>2</v>
      </c>
      <c r="E12" s="7">
        <v>20</v>
      </c>
    </row>
    <row r="13" spans="1:9" x14ac:dyDescent="0.25">
      <c r="A13" s="120"/>
      <c r="B13" s="2" t="s">
        <v>11</v>
      </c>
      <c r="C13" s="67" t="s">
        <v>143</v>
      </c>
      <c r="D13" s="3" t="s">
        <v>2</v>
      </c>
      <c r="E13" s="7">
        <v>50</v>
      </c>
    </row>
    <row r="14" spans="1:9" x14ac:dyDescent="0.25">
      <c r="A14" s="120"/>
      <c r="B14" s="2" t="s">
        <v>12</v>
      </c>
      <c r="C14" s="67" t="s">
        <v>143</v>
      </c>
      <c r="D14" s="3" t="s">
        <v>2</v>
      </c>
      <c r="E14" s="7">
        <v>25</v>
      </c>
    </row>
    <row r="15" spans="1:9" x14ac:dyDescent="0.25">
      <c r="A15" s="120"/>
      <c r="B15" s="1" t="s">
        <v>13</v>
      </c>
      <c r="C15" s="67" t="s">
        <v>143</v>
      </c>
      <c r="D15" s="3" t="s">
        <v>2</v>
      </c>
      <c r="E15" s="7">
        <v>25</v>
      </c>
    </row>
    <row r="16" spans="1:9" x14ac:dyDescent="0.25">
      <c r="A16" s="120"/>
      <c r="B16" s="2" t="s">
        <v>14</v>
      </c>
      <c r="C16" s="67" t="s">
        <v>143</v>
      </c>
      <c r="D16" s="3" t="s">
        <v>2</v>
      </c>
      <c r="E16" s="7">
        <v>20</v>
      </c>
    </row>
    <row r="17" spans="1:9" x14ac:dyDescent="0.25">
      <c r="A17" s="120"/>
      <c r="B17" s="1" t="s">
        <v>15</v>
      </c>
      <c r="C17" s="67" t="s">
        <v>143</v>
      </c>
      <c r="D17" s="3" t="s">
        <v>2</v>
      </c>
      <c r="E17" s="7">
        <f>E15</f>
        <v>25</v>
      </c>
    </row>
    <row r="18" spans="1:9" x14ac:dyDescent="0.25">
      <c r="A18" s="121"/>
      <c r="B18" s="22" t="s">
        <v>16</v>
      </c>
      <c r="C18" s="114" t="s">
        <v>143</v>
      </c>
      <c r="D18" s="23" t="s">
        <v>2</v>
      </c>
      <c r="E18" s="24">
        <v>100</v>
      </c>
      <c r="F18" s="19"/>
      <c r="G18" s="19"/>
      <c r="H18" s="19"/>
      <c r="I18" s="19"/>
    </row>
    <row r="19" spans="1:9" x14ac:dyDescent="0.25">
      <c r="A19" s="120" t="s">
        <v>17</v>
      </c>
      <c r="B19" s="1" t="s">
        <v>1</v>
      </c>
      <c r="C19" s="67" t="s">
        <v>143</v>
      </c>
      <c r="D19" s="3" t="s">
        <v>18</v>
      </c>
      <c r="E19" s="8">
        <v>2.64E-2</v>
      </c>
    </row>
    <row r="20" spans="1:9" x14ac:dyDescent="0.25">
      <c r="A20" s="120"/>
      <c r="B20" s="1" t="s">
        <v>3</v>
      </c>
      <c r="C20" s="67" t="s">
        <v>143</v>
      </c>
      <c r="D20" s="3" t="s">
        <v>18</v>
      </c>
      <c r="E20" s="8">
        <v>2.64E-2</v>
      </c>
    </row>
    <row r="21" spans="1:9" x14ac:dyDescent="0.25">
      <c r="A21" s="120"/>
      <c r="B21" s="1" t="s">
        <v>4</v>
      </c>
      <c r="C21" s="67" t="s">
        <v>143</v>
      </c>
      <c r="D21" s="3" t="s">
        <v>18</v>
      </c>
      <c r="E21" s="8">
        <v>8.0000000000000002E-3</v>
      </c>
    </row>
    <row r="22" spans="1:9" x14ac:dyDescent="0.25">
      <c r="A22" s="120"/>
      <c r="B22" s="2" t="s">
        <v>5</v>
      </c>
      <c r="C22" s="67" t="s">
        <v>143</v>
      </c>
      <c r="D22" s="3" t="s">
        <v>18</v>
      </c>
      <c r="E22" s="8">
        <v>8.0000000000000002E-3</v>
      </c>
    </row>
    <row r="23" spans="1:9" x14ac:dyDescent="0.25">
      <c r="A23" s="120"/>
      <c r="B23" s="2" t="s">
        <v>6</v>
      </c>
      <c r="C23" s="67" t="s">
        <v>143</v>
      </c>
      <c r="D23" s="3" t="s">
        <v>18</v>
      </c>
      <c r="E23" s="8">
        <v>8.0000000000000002E-3</v>
      </c>
    </row>
    <row r="24" spans="1:9" x14ac:dyDescent="0.25">
      <c r="A24" s="120"/>
      <c r="B24" s="2" t="s">
        <v>7</v>
      </c>
      <c r="C24" s="67" t="s">
        <v>143</v>
      </c>
      <c r="D24" s="3" t="s">
        <v>18</v>
      </c>
      <c r="E24" s="8">
        <v>8.0000000000000002E-3</v>
      </c>
    </row>
    <row r="25" spans="1:9" x14ac:dyDescent="0.25">
      <c r="A25" s="120"/>
      <c r="B25" s="2" t="s">
        <v>8</v>
      </c>
      <c r="C25" s="67" t="s">
        <v>143</v>
      </c>
      <c r="D25" s="3" t="s">
        <v>18</v>
      </c>
      <c r="E25" s="8">
        <v>5.5999999999999999E-3</v>
      </c>
    </row>
    <row r="26" spans="1:9" x14ac:dyDescent="0.25">
      <c r="A26" s="120"/>
      <c r="B26" s="1" t="s">
        <v>9</v>
      </c>
      <c r="C26" s="67" t="s">
        <v>143</v>
      </c>
      <c r="D26" s="3" t="s">
        <v>18</v>
      </c>
      <c r="E26" s="8">
        <v>5.5999999999999999E-3</v>
      </c>
    </row>
    <row r="27" spans="1:9" x14ac:dyDescent="0.25">
      <c r="A27" s="120"/>
      <c r="B27" s="1" t="s">
        <v>10</v>
      </c>
      <c r="C27" s="67" t="s">
        <v>143</v>
      </c>
      <c r="D27" s="3" t="s">
        <v>18</v>
      </c>
      <c r="E27" s="8">
        <v>1.7999999999999999E-2</v>
      </c>
    </row>
    <row r="28" spans="1:9" x14ac:dyDescent="0.25">
      <c r="A28" s="120"/>
      <c r="B28" s="2" t="s">
        <v>11</v>
      </c>
      <c r="C28" s="67" t="s">
        <v>143</v>
      </c>
      <c r="D28" s="3" t="s">
        <v>18</v>
      </c>
      <c r="E28" s="8">
        <v>-2.3E-3</v>
      </c>
    </row>
    <row r="29" spans="1:9" x14ac:dyDescent="0.25">
      <c r="A29" s="120"/>
      <c r="B29" s="2" t="s">
        <v>12</v>
      </c>
      <c r="C29" s="67" t="s">
        <v>143</v>
      </c>
      <c r="D29" s="3" t="s">
        <v>18</v>
      </c>
      <c r="E29" s="8">
        <v>2.64E-2</v>
      </c>
    </row>
    <row r="30" spans="1:9" x14ac:dyDescent="0.25">
      <c r="A30" s="120"/>
      <c r="B30" s="1" t="s">
        <v>13</v>
      </c>
      <c r="C30" s="67" t="s">
        <v>143</v>
      </c>
      <c r="D30" s="3" t="s">
        <v>18</v>
      </c>
      <c r="E30" s="8">
        <v>5.1999999999999998E-3</v>
      </c>
    </row>
    <row r="31" spans="1:9" x14ac:dyDescent="0.25">
      <c r="A31" s="120"/>
      <c r="B31" s="2" t="s">
        <v>14</v>
      </c>
      <c r="C31" s="67" t="s">
        <v>143</v>
      </c>
      <c r="D31" s="3" t="s">
        <v>18</v>
      </c>
      <c r="E31" s="8">
        <v>5.1999999999999998E-3</v>
      </c>
    </row>
    <row r="32" spans="1:9" x14ac:dyDescent="0.25">
      <c r="A32" s="120"/>
      <c r="B32" s="1" t="s">
        <v>15</v>
      </c>
      <c r="C32" s="67" t="s">
        <v>143</v>
      </c>
      <c r="D32" s="3" t="s">
        <v>18</v>
      </c>
      <c r="E32" s="8">
        <v>2.1100000000000001E-2</v>
      </c>
    </row>
    <row r="33" spans="1:9" x14ac:dyDescent="0.25">
      <c r="A33" s="121"/>
      <c r="B33" s="22" t="s">
        <v>16</v>
      </c>
      <c r="C33" s="114" t="s">
        <v>143</v>
      </c>
      <c r="D33" s="23" t="s">
        <v>18</v>
      </c>
      <c r="E33" s="25">
        <v>0</v>
      </c>
      <c r="F33" s="19"/>
      <c r="G33" s="19"/>
      <c r="H33" s="19"/>
      <c r="I33" s="19"/>
    </row>
    <row r="34" spans="1:9" hidden="1" x14ac:dyDescent="0.25"/>
    <row r="35" spans="1:9" hidden="1" x14ac:dyDescent="0.25"/>
    <row r="36" spans="1:9" hidden="1" x14ac:dyDescent="0.25"/>
  </sheetData>
  <mergeCells count="3">
    <mergeCell ref="A4:A18"/>
    <mergeCell ref="A19:A33"/>
    <mergeCell ref="A3:I3"/>
  </mergeCells>
  <conditionalFormatting sqref="B4:I33">
    <cfRule type="expression" dxfId="0" priority="1">
      <formula>(MOD(ROW(), 2)=0)</formula>
    </cfRule>
  </conditionalFormatting>
  <pageMargins left="0.7" right="0.7" top="0.75" bottom="0.75" header="0.3" footer="0.3"/>
  <pageSetup paperSize="9" scale="4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Index</vt:lpstr>
      <vt:lpstr>CAPEX</vt:lpstr>
      <vt:lpstr>OPEX</vt:lpstr>
      <vt:lpstr>EcoFin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2020-04-10T07:56:45Z</dcterms:created>
  <dcterms:modified xsi:type="dcterms:W3CDTF">2020-04-10T08:59:26Z</dcterms:modified>
</cp:coreProperties>
</file>