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2\Dossier d'envoi\Config questionnaires\"/>
    </mc:Choice>
  </mc:AlternateContent>
  <xr:revisionPtr revIDLastSave="0" documentId="13_ncr:1_{E3F61CE1-50B6-4026-B163-7E02B22BDEE6}" xr6:coauthVersionLast="36" xr6:coauthVersionMax="36" xr10:uidLastSave="{00000000-0000-0000-0000-000000000000}"/>
  <bookViews>
    <workbookView xWindow="0" yWindow="0" windowWidth="25200" windowHeight="11180" xr2:uid="{00000000-000D-0000-FFFF-FFFF00000000}"/>
  </bookViews>
  <sheets>
    <sheet name="Annuel - Environnement" sheetId="1" r:id="rId1"/>
  </sheets>
  <definedNames>
    <definedName name="OBS_PA_54_M_ENT">'Annuel - Environnement'!$G$57</definedName>
    <definedName name="OBS_PA_54_M_GP">'Annuel - Environnement'!$E$57</definedName>
    <definedName name="OBS_PA_54_M_TOTAL">'Annuel - Environnement'!$C$57</definedName>
    <definedName name="OBS_PA_54_NOP_ENT">'Annuel - Environnement'!$G$64</definedName>
    <definedName name="OBS_PA_54_NOP_GP">'Annuel - Environnement'!$E$64</definedName>
    <definedName name="OBS_PA_54_NOP_TOTAL">'Annuel - Environnement'!$C$64</definedName>
    <definedName name="OBS_PA_54_OP_NSUB_9_M_ENT">'Annuel - Environnement'!$G$62</definedName>
    <definedName name="OBS_PA_54_OP_NSUB_9_M_GP">'Annuel - Environnement'!$E$62</definedName>
    <definedName name="OBS_PA_54_OP_NSUB_9_M_TOTAL">'Annuel - Environnement'!$C$62</definedName>
    <definedName name="OBS_PA_54_OP_NSUB_M_ENT">'Annuel - Environnement'!$G$61</definedName>
    <definedName name="OBS_PA_54_OP_NSUB_M_GP">'Annuel - Environnement'!$E$61</definedName>
    <definedName name="OBS_PA_54_OP_NSUB_M_TOTAL">'Annuel - Environnement'!$C$61</definedName>
    <definedName name="OBS_PA_54_OP_NSUB_RECO_M_ENT">'Annuel - Environnement'!$G$63</definedName>
    <definedName name="OBS_PA_54_OP_NSUB_RECO_M_GP">'Annuel - Environnement'!$E$63</definedName>
    <definedName name="OBS_PA_54_OP_NSUB_RECO_M_TOTAL">'Annuel - Environnement'!$C$63</definedName>
    <definedName name="OBS_PA_54_OP_SUB_9_M_ENT">'Annuel - Environnement'!$G$59</definedName>
    <definedName name="OBS_PA_54_OP_SUB_9_M_GP">'Annuel - Environnement'!$E$59</definedName>
    <definedName name="OBS_PA_54_OP_SUB_9_M_TOTAL">'Annuel - Environnement'!$C$59</definedName>
    <definedName name="OBS_PA_54_OP_SUB_M_ENT">'Annuel - Environnement'!$G$58</definedName>
    <definedName name="OBS_PA_54_OP_SUB_M_GP">'Annuel - Environnement'!$E$58</definedName>
    <definedName name="OBS_PA_54_OP_SUB_M_TOTAL">'Annuel - Environnement'!$C$58</definedName>
    <definedName name="OBS_PA_54_OP_SUB_RECO_M_ENT">'Annuel - Environnement'!$G$60</definedName>
    <definedName name="OBS_PA_54_OP_SUB_RECO_M_GP">'Annuel - Environnement'!$E$60</definedName>
    <definedName name="OBS_PA_54_OP_SUB_RECO_M_TOTAL">'Annuel - Environnement'!$C$60</definedName>
    <definedName name="OBS_VB_54_M_ENT">'Annuel - Environnement'!$G$68</definedName>
    <definedName name="OBS_VB_54_M_GP">'Annuel - Environnement'!$E$68</definedName>
    <definedName name="OBS_VB_54_M_TOTAL">'Annuel - Environnement'!$C$68</definedName>
    <definedName name="OBS_VB_54_OP_NSUB_9_M_ENT">'Annuel - Environnement'!$G$73</definedName>
    <definedName name="OBS_VB_54_OP_NSUB_9_M_GP">'Annuel - Environnement'!$E$73</definedName>
    <definedName name="OBS_VB_54_OP_NSUB_9_M_TOTAL">'Annuel - Environnement'!$C$73</definedName>
    <definedName name="OBS_VB_54_OP_NSUB_M_ENT">'Annuel - Environnement'!$G$72</definedName>
    <definedName name="OBS_VB_54_OP_NSUB_M_GP">'Annuel - Environnement'!$E$72</definedName>
    <definedName name="OBS_VB_54_OP_NSUB_M_TOTAL">'Annuel - Environnement'!$C$72</definedName>
    <definedName name="OBS_VB_54_OP_NSUB_RECO_M_ENT">'Annuel - Environnement'!$G$74</definedName>
    <definedName name="OBS_VB_54_OP_NSUB_RECO_M_GP">'Annuel - Environnement'!$E$74</definedName>
    <definedName name="OBS_VB_54_OP_NSUB_RECO_M_TOTAL">'Annuel - Environnement'!$C$74</definedName>
    <definedName name="OBS_VB_54_OP_SUB_9_M_ENT">'Annuel - Environnement'!$G$70</definedName>
    <definedName name="OBS_VB_54_OP_SUB_9_M_GP">'Annuel - Environnement'!$E$70</definedName>
    <definedName name="OBS_VB_54_OP_SUB_9_M_TOTAL">'Annuel - Environnement'!$C$70</definedName>
    <definedName name="OBS_VB_54_OP_SUB_M_ENT">'Annuel - Environnement'!$G$69</definedName>
    <definedName name="OBS_VB_54_OP_SUB_M_GP">'Annuel - Environnement'!$E$69</definedName>
    <definedName name="OBS_VB_54_OP_SUB_M_TOTAL">'Annuel - Environnement'!$C$69</definedName>
    <definedName name="OBS_VB_54_OP_SUB_RECO_M_ENT">'Annuel - Environnement'!$G$71</definedName>
    <definedName name="OBS_VB_54_OP_SUB_RECO_M_GP">'Annuel - Environnement'!$E$71</definedName>
    <definedName name="OBS_VB_54_OP_SUB_RECO_M_TOTAL">'Annuel - Environnement'!$C$71</definedName>
    <definedName name="OBS_VD_NRJ_BOX_2017_TOTAL" localSheetId="0">'Annuel - Environnement'!#REF!</definedName>
    <definedName name="OBS_VD_NRJ_RES_CORE_TOTAL" localSheetId="0">'Annuel - Environnement'!$G$45</definedName>
    <definedName name="OBS_VO_55_2018_M_TOTAL" localSheetId="0">'Annuel - Environnement'!$C$80</definedName>
    <definedName name="OBS_VO_55_2018_RECO_M_TOTAL" localSheetId="0">'Annuel - Environnement'!$C$82</definedName>
    <definedName name="OBS_VO_55_2018_RECY_M_TOTAL" localSheetId="0">'Annuel - Environnement'!$C$81</definedName>
    <definedName name="OBS_VO_55_2019_M_TOTAL" localSheetId="0">'Annuel - Environnement'!$D$80</definedName>
    <definedName name="OBS_VO_55_2019_RECO_M_TOTAL" localSheetId="0">'Annuel - Environnement'!$D$82</definedName>
    <definedName name="OBS_VO_55_2019_RECY_M_TOTAL" localSheetId="0">'Annuel - Environnement'!$D$81</definedName>
    <definedName name="OBS_VO_55_2020_M_TOTAL">'Annuel - Environnement'!$E$80</definedName>
    <definedName name="OBS_VO_55_2020_RECO_M_TOTAL">'Annuel - Environnement'!$E$82</definedName>
    <definedName name="OBS_VO_55_2020_RECY_M_TOTAL">'Annuel - Environnement'!$E$81</definedName>
    <definedName name="OBS_VO_55_2021_M_TOTAL">'Annuel - Environnement'!$F$80</definedName>
    <definedName name="OBS_VO_55_2021_RECO_M_TOTAL">'Annuel - Environnement'!$F$82</definedName>
    <definedName name="OBS_VO_55_2021_RECY_M_TOTAL">'Annuel - Environnement'!$F$81</definedName>
    <definedName name="OBS_VO_55_RECO_TOTAL" localSheetId="0">'Annuel - Environnement'!$G$82</definedName>
    <definedName name="OBS_VO_55_RECY_TOTAL" localSheetId="0">'Annuel - Environnement'!$G$81</definedName>
    <definedName name="OBS_VO_55_TOTAL" localSheetId="0">'Annuel - Environnement'!$G$80</definedName>
    <definedName name="OBS_VO_56_2018_BOX_TOTAL">'Annuel - Environnement'!$C$89</definedName>
    <definedName name="OBS_VO_56_2018_RECO_BOX_TOTAL">'Annuel - Environnement'!$C$91</definedName>
    <definedName name="OBS_VO_56_2018_RECY_BOX_TOTAL">'Annuel - Environnement'!$C$90</definedName>
    <definedName name="OBS_VO_56_2019_BOX_TOTAL">'Annuel - Environnement'!$D$89</definedName>
    <definedName name="OBS_VO_56_2019_RECO_BOX_TOTAL">'Annuel - Environnement'!$D$91</definedName>
    <definedName name="OBS_VO_56_2019_RECY_BOX_TOTAL">'Annuel - Environnement'!$D$90</definedName>
    <definedName name="OBS_VO_56_2020_BOX_TOTAL">'Annuel - Environnement'!$E$89</definedName>
    <definedName name="OBS_VO_56_2020_RECO_BOX_TOTAL">'Annuel - Environnement'!$E$91</definedName>
    <definedName name="OBS_VO_56_2020_RECY_BOX_TOTAL">'Annuel - Environnement'!$E$90</definedName>
    <definedName name="OBS_VO_56_2021_BOX_TOTAL">'Annuel - Environnement'!$F$89</definedName>
    <definedName name="OBS_VO_56_2021_RECO_BOX_TOTAL">'Annuel - Environnement'!$F$91</definedName>
    <definedName name="OBS_VO_56_2021_RECY_BOX_TOTAL">'Annuel - Environnement'!$F$90</definedName>
    <definedName name="OBS_VO_56_BOX_TOTAL">'Annuel - Environnement'!$G$89</definedName>
    <definedName name="OBS_VO_56_RECO_BOX_TOTAL">'Annuel - Environnement'!$G$91</definedName>
    <definedName name="OBS_VO_56_RECY_BOX_TOTAL">'Annuel - Environnement'!$G$90</definedName>
    <definedName name="OBS_VO_57_2018_DEC_TOTAL">'Annuel - Environnement'!$C$95</definedName>
    <definedName name="OBS_VO_57_2018_RECO_DEC_TOTAL">'Annuel - Environnement'!$C$97</definedName>
    <definedName name="OBS_VO_57_2018_RECY_DEC_TOTAL">'Annuel - Environnement'!$C$96</definedName>
    <definedName name="OBS_VO_57_2019_DEC_TOTAL">'Annuel - Environnement'!$D$95</definedName>
    <definedName name="OBS_VO_57_2019_RECO_DEC_TOTAL">'Annuel - Environnement'!$D$97</definedName>
    <definedName name="OBS_VO_57_2019_RECY_DEC_TOTAL">'Annuel - Environnement'!$D$96</definedName>
    <definedName name="OBS_VO_57_2020_DEC_TOTAL">'Annuel - Environnement'!$E$95</definedName>
    <definedName name="OBS_VO_57_2020_RECO_DEC_TOTAL">'Annuel - Environnement'!$E$97</definedName>
    <definedName name="OBS_VO_57_2020_RECY_DEC_TOTAL">'Annuel - Environnement'!$E$96</definedName>
    <definedName name="OBS_VO_57_2021_DEC_TOTAL">'Annuel - Environnement'!$F$95</definedName>
    <definedName name="OBS_VO_57_2021_RECO_DEC_TOTAL">'Annuel - Environnement'!$F$97</definedName>
    <definedName name="OBS_VO_57_2021_RECY_DEC_TOTAL">'Annuel - Environnement'!$F$96</definedName>
    <definedName name="OBS_VO_57_DEC_TOTAL">'Annuel - Environnement'!$G$95</definedName>
    <definedName name="OBS_VO_57_RECO_DEC_TOTAL">'Annuel - Environnement'!$G$97</definedName>
    <definedName name="OBS_VO_57_RECY_DEC_TOTAL">'Annuel - Environnement'!$G$96</definedName>
    <definedName name="OBS_VO_GES_2018_TOTAL" localSheetId="0">'Annuel - Environnement'!$C$21</definedName>
    <definedName name="OBS_VO_GES_2019_TOTAL" localSheetId="0">'Annuel - Environnement'!$D$21</definedName>
    <definedName name="OBS_VO_GES_2020_TOTAL">'Annuel - Environnement'!$E$21</definedName>
    <definedName name="OBS_VO_GES_2021_TOTAL">'Annuel - Environnement'!$F$21</definedName>
    <definedName name="OBS_VO_GES_SC1_2018_TOTAL" localSheetId="0">'Annuel - Environnement'!$C$22</definedName>
    <definedName name="OBS_VO_GES_SC1_2019_TOTAL" localSheetId="0">'Annuel - Environnement'!$D$22</definedName>
    <definedName name="OBS_VO_GES_SC1_2020_TOTAL">'Annuel - Environnement'!$E$22</definedName>
    <definedName name="OBS_VO_GES_SC1_2021_TOTAL">'Annuel - Environnement'!$F$22</definedName>
    <definedName name="OBS_VO_GES_SC1_TOTAL" localSheetId="0">'Annuel - Environnement'!$G$22</definedName>
    <definedName name="OBS_VO_GES_SC2_2018_TOTAL" localSheetId="0">'Annuel - Environnement'!$C$23</definedName>
    <definedName name="OBS_VO_GES_SC2_2019_TOTAL" localSheetId="0">'Annuel - Environnement'!$D$23</definedName>
    <definedName name="OBS_VO_GES_SC2_2020_TOTAL">'Annuel - Environnement'!$E$23</definedName>
    <definedName name="OBS_VO_GES_SC2_2021_TOTAL">'Annuel - Environnement'!$F$23</definedName>
    <definedName name="OBS_VO_GES_SC2_MB_2018_TOTAL">'Annuel - Environnement'!$C$26</definedName>
    <definedName name="OBS_VO_GES_SC2_MB_2019_TOTAL">'Annuel - Environnement'!$D$26</definedName>
    <definedName name="OBS_VO_GES_SC2_MB_2020_TOTAL">'Annuel - Environnement'!$E$26</definedName>
    <definedName name="OBS_VO_GES_SC2_MB_2021_TOTAL">'Annuel - Environnement'!$F$26</definedName>
    <definedName name="OBS_VO_GES_SC2_MB_TOTAL">'Annuel - Environnement'!$G$26</definedName>
    <definedName name="OBS_VO_GES_SC2_TOTAL" localSheetId="0">'Annuel - Environnement'!$G$23</definedName>
    <definedName name="OBS_VO_GES_SC3_2018_TOTAL" localSheetId="0">'Annuel - Environnement'!$C$24</definedName>
    <definedName name="OBS_VO_GES_SC3_2019_TOTAL" localSheetId="0">'Annuel - Environnement'!$D$24</definedName>
    <definedName name="OBS_VO_GES_SC3_2020_TOTAL">'Annuel - Environnement'!$E$24</definedName>
    <definedName name="OBS_VO_GES_SC3_2021_TOTAL">'Annuel - Environnement'!$F$24</definedName>
    <definedName name="OBS_VO_GES_SC3_TOTAL" localSheetId="0">'Annuel - Environnement'!$G$24</definedName>
    <definedName name="OBS_VO_GES_TOTAL" localSheetId="0">'Annuel - Environnement'!$G$21</definedName>
    <definedName name="OBS_VO_NRJ_2018_TOTAL" localSheetId="0">'Annuel - Environnement'!$C$32</definedName>
    <definedName name="OBS_VO_NRJ_2019_TOTAL" localSheetId="0">'Annuel - Environnement'!$D$32</definedName>
    <definedName name="OBS_VO_NRJ_2020_TOTAL">'Annuel - Environnement'!$E$32</definedName>
    <definedName name="OBS_VO_NRJ_2021_TOTAL">'Annuel - Environnement'!$F$32</definedName>
    <definedName name="OBS_VO_NRJ_AUT_2018_TOTAL" localSheetId="0">'Annuel - Environnement'!$C$48</definedName>
    <definedName name="OBS_VO_NRJ_AUT_2019_TOTAL" localSheetId="0">'Annuel - Environnement'!$D$48</definedName>
    <definedName name="OBS_VO_NRJ_AUT_2020_TOTAL">'Annuel - Environnement'!$E$48</definedName>
    <definedName name="OBS_VO_NRJ_AUT_2021_TOTAL">'Annuel - Environnement'!$F$48</definedName>
    <definedName name="OBS_VO_NRJ_AUT_TOTAL" localSheetId="0">'Annuel - Environnement'!$G$48</definedName>
    <definedName name="OBS_VO_NRJ_BOX_2018_TOTAL" localSheetId="0">'Annuel - Environnement'!$C$47</definedName>
    <definedName name="OBS_VO_NRJ_BOX_2019_TOTAL" localSheetId="0">'Annuel - Environnement'!$D$47</definedName>
    <definedName name="OBS_VO_NRJ_BOX_2020_TOTAL">'Annuel - Environnement'!$E$47</definedName>
    <definedName name="OBS_VO_NRJ_BOX_2021_TOTAL">'Annuel - Environnement'!$F$47</definedName>
    <definedName name="OBS_VO_NRJ_BOX_TOTAL" localSheetId="0">'Annuel - Environnement'!$G$47</definedName>
    <definedName name="OBS_VO_NRJ_DATAC_2018_TOTAL" localSheetId="0">'Annuel - Environnement'!$C$46</definedName>
    <definedName name="OBS_VO_NRJ_DATAC_2019_TOTAL" localSheetId="0">'Annuel - Environnement'!$D$46</definedName>
    <definedName name="OBS_VO_NRJ_DATAC_2020_TOTAL">'Annuel - Environnement'!$E$46</definedName>
    <definedName name="OBS_VO_NRJ_DATAC_2021_TOTAL">'Annuel - Environnement'!$F$46</definedName>
    <definedName name="OBS_VO_NRJ_DATAC_TOTAL" localSheetId="0">'Annuel - Environnement'!$G$46</definedName>
    <definedName name="OBS_VO_NRJ_RES_2018_TOTAL" localSheetId="0">'Annuel - Environnement'!$C$33</definedName>
    <definedName name="OBS_VO_NRJ_RES_2019_TOTAL" localSheetId="0">'Annuel - Environnement'!$D$33</definedName>
    <definedName name="OBS_VO_NRJ_RES_2020_TOTAL">'Annuel - Environnement'!$E$33</definedName>
    <definedName name="OBS_VO_NRJ_RES_2021_TOTAL">'Annuel - Environnement'!$F$33</definedName>
    <definedName name="OBS_VO_NRJ_RES_2G_2018_TOTAL" localSheetId="0">'Annuel - Environnement'!$C$35</definedName>
    <definedName name="OBS_VO_NRJ_RES_2G_2019_TOTAL" localSheetId="0">'Annuel - Environnement'!$D$35</definedName>
    <definedName name="OBS_VO_NRJ_RES_2G_2020_TOTAL">'Annuel - Environnement'!$E$35</definedName>
    <definedName name="OBS_VO_NRJ_RES_2G_2021_TOTAL">'Annuel - Environnement'!$F$35</definedName>
    <definedName name="OBS_VO_NRJ_RES_2G_TOTAL" localSheetId="0">'Annuel - Environnement'!$G$35</definedName>
    <definedName name="OBS_VO_NRJ_RES_3G_2018_TOTAL" localSheetId="0">'Annuel - Environnement'!$C$36</definedName>
    <definedName name="OBS_VO_NRJ_RES_3G_2019_TOTAL" localSheetId="0">'Annuel - Environnement'!$D$36</definedName>
    <definedName name="OBS_VO_NRJ_RES_3G_2020_TOTAL">'Annuel - Environnement'!$E$36</definedName>
    <definedName name="OBS_VO_NRJ_RES_3G_2021_TOTAL">'Annuel - Environnement'!$F$36</definedName>
    <definedName name="OBS_VO_NRJ_RES_3G_TOTAL" localSheetId="0">'Annuel - Environnement'!$G$36</definedName>
    <definedName name="OBS_VO_NRJ_RES_4G_2018_TOTAL" localSheetId="0">'Annuel - Environnement'!$C$37</definedName>
    <definedName name="OBS_VO_NRJ_RES_4G_2019_TOTAL" localSheetId="0">'Annuel - Environnement'!$D$37</definedName>
    <definedName name="OBS_VO_NRJ_RES_4G_2020_TOTAL">'Annuel - Environnement'!$E$37</definedName>
    <definedName name="OBS_VO_NRJ_RES_4G_2021_TOTAL">'Annuel - Environnement'!$F$37</definedName>
    <definedName name="OBS_VO_NRJ_RES_4G_TOTAL" localSheetId="0">'Annuel - Environnement'!$G$37</definedName>
    <definedName name="OBS_VO_NRJ_RES_5G_2019_TOTAL" localSheetId="0">'Annuel - Environnement'!$D$38</definedName>
    <definedName name="OBS_VO_NRJ_RES_5G_2020_TOTAL">'Annuel - Environnement'!$E$38</definedName>
    <definedName name="OBS_VO_NRJ_RES_5G_2021_TOTAL">'Annuel - Environnement'!$F$38</definedName>
    <definedName name="OBS_VO_NRJ_RES_5G_TOTAL" localSheetId="0">'Annuel - Environnement'!$G$38</definedName>
    <definedName name="OBS_VO_NRJ_RES_AUTBL_2018_TOTAL" localSheetId="0">'Annuel - Environnement'!$C$44</definedName>
    <definedName name="OBS_VO_NRJ_RES_AUTBL_2019_TOTAL" localSheetId="0">'Annuel - Environnement'!$D$44</definedName>
    <definedName name="OBS_VO_NRJ_RES_AUTBL_2020_TOTAL">'Annuel - Environnement'!$E$44</definedName>
    <definedName name="OBS_VO_NRJ_RES_AUTBL_2021_TOTAL">'Annuel - Environnement'!$F$44</definedName>
    <definedName name="OBS_VO_NRJ_RES_AUTBL_TOTAL" localSheetId="0">'Annuel - Environnement'!$G$44</definedName>
    <definedName name="OBS_VO_NRJ_RES_BLFIX_2018_TOTAL" localSheetId="0">'Annuel - Environnement'!$C$39</definedName>
    <definedName name="OBS_VO_NRJ_RES_BLFIX_2019_TOTAL" localSheetId="0">'Annuel - Environnement'!$D$39</definedName>
    <definedName name="OBS_VO_NRJ_RES_BLFIX_2020_TOTAL">'Annuel - Environnement'!$E$39</definedName>
    <definedName name="OBS_VO_NRJ_RES_BLFIX_2021_TOTAL">'Annuel - Environnement'!$F$39</definedName>
    <definedName name="OBS_VO_NRJ_RES_BLFIX_TOTAL" localSheetId="0">'Annuel - Environnement'!$G$39</definedName>
    <definedName name="OBS_VO_NRJ_RES_BLMOB_2018_TOTAL" localSheetId="0">'Annuel - Environnement'!$C$34</definedName>
    <definedName name="OBS_VO_NRJ_RES_BLMOB_2019_TOTAL" localSheetId="0">'Annuel - Environnement'!$D$34</definedName>
    <definedName name="OBS_VO_NRJ_RES_BLMOB_2020_TOTAL">'Annuel - Environnement'!$E$34</definedName>
    <definedName name="OBS_VO_NRJ_RES_BLMOB_2021_TOTAL">'Annuel - Environnement'!$F$34</definedName>
    <definedName name="OBS_VO_NRJ_RES_BLMOB_TOTAL" localSheetId="0">'Annuel - Environnement'!$G$34</definedName>
    <definedName name="OBS_VO_NRJ_RES_COAX_2018_TOTAL" localSheetId="0">'Annuel - Environnement'!$C$43</definedName>
    <definedName name="OBS_VO_NRJ_RES_COAX_2019_TOTAL" localSheetId="0">'Annuel - Environnement'!$D$43</definedName>
    <definedName name="OBS_VO_NRJ_RES_COAX_2020_TOTAL">'Annuel - Environnement'!$E$43</definedName>
    <definedName name="OBS_VO_NRJ_RES_COAX_2021_TOTAL">'Annuel - Environnement'!$F$43</definedName>
    <definedName name="OBS_VO_NRJ_RES_COAX_TOTAL" localSheetId="0">'Annuel - Environnement'!$G$43</definedName>
    <definedName name="OBS_VO_NRJ_RES_CORE_2018_TOTAL" localSheetId="0">'Annuel - Environnement'!$C$45</definedName>
    <definedName name="OBS_VO_NRJ_RES_CORE_2019_TOTAL" localSheetId="0">'Annuel - Environnement'!$D$45</definedName>
    <definedName name="OBS_VO_NRJ_RES_CORE_2020_TOTAL">'Annuel - Environnement'!$E$45</definedName>
    <definedName name="OBS_VO_NRJ_RES_CORE_2021_TOTAL">'Annuel - Environnement'!$F$45</definedName>
    <definedName name="OBS_VO_NRJ_RES_DSL_2018_TOTAL" localSheetId="0">'Annuel - Environnement'!$C$41</definedName>
    <definedName name="OBS_VO_NRJ_RES_DSL_2019_TOTAL" localSheetId="0">'Annuel - Environnement'!$D$41</definedName>
    <definedName name="OBS_VO_NRJ_RES_DSL_2020_TOTAL">'Annuel - Environnement'!$E$41</definedName>
    <definedName name="OBS_VO_NRJ_RES_DSL_2021_TOTAL">'Annuel - Environnement'!$F$41</definedName>
    <definedName name="OBS_VO_NRJ_RES_DSL_TOTAL" localSheetId="0">'Annuel - Environnement'!$G$41</definedName>
    <definedName name="OBS_VO_NRJ_RES_FttHO_2018_TOTAL" localSheetId="0">'Annuel - Environnement'!$C$42</definedName>
    <definedName name="OBS_VO_NRJ_RES_FttHO_2019_TOTAL" localSheetId="0">'Annuel - Environnement'!$D$42</definedName>
    <definedName name="OBS_VO_NRJ_RES_FttHO_2020_TOTAL">'Annuel - Environnement'!$E$42</definedName>
    <definedName name="OBS_VO_NRJ_RES_FttHO_2021_TOTAL">'Annuel - Environnement'!$F$42</definedName>
    <definedName name="OBS_VO_NRJ_RES_FttHO_TOTAL" localSheetId="0">'Annuel - Environnement'!$G$42</definedName>
    <definedName name="OBS_VO_NRJ_RES_RTC_2018_TOTAL" localSheetId="0">'Annuel - Environnement'!$C$40</definedName>
    <definedName name="OBS_VO_NRJ_RES_RTC_2019_TOTAL" localSheetId="0">'Annuel - Environnement'!$D$40</definedName>
    <definedName name="OBS_VO_NRJ_RES_RTC_2020_TOTAL">'Annuel - Environnement'!$E$40</definedName>
    <definedName name="OBS_VO_NRJ_RES_RTC_2021_TOTAL">'Annuel - Environnement'!$F$40</definedName>
    <definedName name="OBS_VO_NRJ_RES_RTC_TOTAL" localSheetId="0">'Annuel - Environnement'!$G$40</definedName>
    <definedName name="OBS_VO_NRJ_RES_TOTAL" localSheetId="0">'Annuel - Environnement'!$G$33</definedName>
    <definedName name="OBS_VO_NRJ_TOTAL" localSheetId="0">'Annuel - Environnement'!$G$32</definedName>
  </definedNames>
  <calcPr calcId="191029"/>
</workbook>
</file>

<file path=xl/calcChain.xml><?xml version="1.0" encoding="utf-8"?>
<calcChain xmlns="http://schemas.openxmlformats.org/spreadsheetml/2006/main">
  <c r="C89" i="1" l="1"/>
  <c r="F95" i="1" l="1"/>
  <c r="F89" i="1"/>
  <c r="F34" i="1"/>
  <c r="F33" i="1" s="1"/>
  <c r="F32" i="1" s="1"/>
  <c r="F39" i="1"/>
  <c r="F21" i="1"/>
  <c r="G21" i="1" l="1"/>
  <c r="C21" i="1"/>
  <c r="D21" i="1"/>
  <c r="E21" i="1"/>
  <c r="E32" i="1" l="1"/>
  <c r="G80" i="1"/>
  <c r="E80" i="1"/>
  <c r="D80" i="1"/>
  <c r="C80" i="1"/>
  <c r="C64" i="1"/>
  <c r="C63" i="1"/>
  <c r="C62" i="1"/>
  <c r="C60" i="1"/>
  <c r="C59" i="1"/>
  <c r="G72" i="1"/>
  <c r="G69" i="1"/>
  <c r="E72" i="1"/>
  <c r="E69" i="1"/>
  <c r="C74" i="1"/>
  <c r="C73" i="1"/>
  <c r="C71" i="1"/>
  <c r="C70" i="1"/>
  <c r="G61" i="1"/>
  <c r="E61" i="1"/>
  <c r="G58" i="1"/>
  <c r="E58" i="1"/>
  <c r="C69" i="1" l="1"/>
  <c r="G57" i="1"/>
  <c r="C61" i="1"/>
  <c r="E57" i="1"/>
  <c r="C72" i="1"/>
  <c r="E68" i="1"/>
  <c r="G68" i="1"/>
  <c r="G95" i="1"/>
  <c r="E95" i="1"/>
  <c r="D95" i="1"/>
  <c r="C95" i="1"/>
  <c r="G89" i="1"/>
  <c r="E89" i="1"/>
  <c r="D89" i="1"/>
  <c r="G39" i="1"/>
  <c r="D39" i="1"/>
  <c r="C39" i="1"/>
  <c r="G34" i="1"/>
  <c r="D34" i="1"/>
  <c r="C34" i="1"/>
  <c r="C33" i="1" s="1"/>
  <c r="C32" i="1" s="1"/>
  <c r="C57" i="1" l="1"/>
  <c r="C68" i="1"/>
  <c r="D33" i="1"/>
  <c r="D32" i="1" s="1"/>
  <c r="G33" i="1"/>
  <c r="G32" i="1" s="1"/>
  <c r="C58" i="1"/>
</calcChain>
</file>

<file path=xl/sharedStrings.xml><?xml version="1.0" encoding="utf-8"?>
<sst xmlns="http://schemas.openxmlformats.org/spreadsheetml/2006/main" count="83" uniqueCount="68">
  <si>
    <t>Opérateurs dont le nombre de clients est supérieur à 3 000 000</t>
  </si>
  <si>
    <t>Nom de l'opérateur :</t>
  </si>
  <si>
    <t>Contact Arcep :</t>
  </si>
  <si>
    <t>Nom du contact :</t>
  </si>
  <si>
    <t>Téléphone :</t>
  </si>
  <si>
    <t>e-mail :</t>
  </si>
  <si>
    <t>I  - Emissions de GES et consommations énergétiques des opérateurs de communications électroniques</t>
  </si>
  <si>
    <t>I.1 Emissions de GES</t>
  </si>
  <si>
    <t>En Tonnes équ. CO2 au cours de l'année</t>
  </si>
  <si>
    <t>Ensemble des émissions  de gaz à effet de serre en France</t>
  </si>
  <si>
    <t>dont scope 1</t>
  </si>
  <si>
    <t>dont scope 3</t>
  </si>
  <si>
    <t>I.2 Consommation énergétique</t>
  </si>
  <si>
    <t>En GWh / an</t>
  </si>
  <si>
    <t>Consommation  énergétique totale en GWh</t>
  </si>
  <si>
    <t>Consommation énergétique des réseaux</t>
  </si>
  <si>
    <t>dont boucles locales mobiles</t>
  </si>
  <si>
    <t>dont boucles locales 2G</t>
  </si>
  <si>
    <t>dont boucles locales 3G</t>
  </si>
  <si>
    <t>dont boucles locales 4G</t>
  </si>
  <si>
    <t>dont boucles locales 5G</t>
  </si>
  <si>
    <t>dont boucles locales fixes</t>
  </si>
  <si>
    <t>dont boucles cuivre RTC</t>
  </si>
  <si>
    <t>dont boucles cuivre DSL</t>
  </si>
  <si>
    <t>dont boucles FttH/O</t>
  </si>
  <si>
    <t>dont boucles locales  avec terminaison coaxiale</t>
  </si>
  <si>
    <t>dont autres boucles locales ( boucles locales hertziennes, etc.)</t>
  </si>
  <si>
    <t>dont autres éléments de réseaux (collecte, cœur de réseaux)</t>
  </si>
  <si>
    <t>Consommation énergétique des data centers</t>
  </si>
  <si>
    <t>Consommation énergétique des box internet et décodeurs</t>
  </si>
  <si>
    <t>Autres consommations énergétiques</t>
  </si>
  <si>
    <t>II.1 Equipement et ventes de téléphones mobiles</t>
  </si>
  <si>
    <t>unités</t>
  </si>
  <si>
    <t>dont achetés chez l'opérateur dans le cadre de la subvention du terminal</t>
  </si>
  <si>
    <t>dont achetés neufs</t>
  </si>
  <si>
    <t>dont achetés reconditionnés</t>
  </si>
  <si>
    <t>dont achetés chez l'opérateur sans subvention du terminal</t>
  </si>
  <si>
    <t>dont achetés chez un autre distributeur</t>
  </si>
  <si>
    <t>II.2 Collecte de téléphones mobiles</t>
  </si>
  <si>
    <t>Parc Grand public</t>
  </si>
  <si>
    <t>Ventes Grand public</t>
  </si>
  <si>
    <t>Ventes Entreprises</t>
  </si>
  <si>
    <t>Parc Entreprise</t>
  </si>
  <si>
    <t>dont vendus dans le cadre de la subvention du terminal</t>
  </si>
  <si>
    <t>dont vendus neufs</t>
  </si>
  <si>
    <t>dont vendus reconditionnés</t>
  </si>
  <si>
    <t>dont vendus sans subvention du terminal</t>
  </si>
  <si>
    <t>Nombre de téléphones mobiles collectés au cours de l'année</t>
  </si>
  <si>
    <t>dont téléphones mobiles collectés pour recyclage</t>
  </si>
  <si>
    <t>dont téléphones mobiles collectés pour reconditionnement</t>
  </si>
  <si>
    <t>Parc total</t>
  </si>
  <si>
    <t>Ventes totales</t>
  </si>
  <si>
    <t>dont scope 2 Location-Based</t>
  </si>
  <si>
    <t>Emissions de GES scope 2 Market-Based</t>
  </si>
  <si>
    <t>Date limite de réponse : 31 mars 2023</t>
  </si>
  <si>
    <t xml:space="preserve"> Questionnaire annuel environnemental - Opérateurs de communnications électroniques - Année 2022</t>
  </si>
  <si>
    <t>Téléphones mobiles  en service au 31/12/2022</t>
  </si>
  <si>
    <t>Ventes de téléphones mobiles au cours de l'année 2022</t>
  </si>
  <si>
    <t>Décision 2022-2149 - Annexe C.1</t>
  </si>
  <si>
    <t xml:space="preserve">II.3 Reconditionnement et recyclage de box et décodeurs </t>
  </si>
  <si>
    <t xml:space="preserve">Nombre de box qui ont été recyclé au cours de l'année </t>
  </si>
  <si>
    <t>Nombre de box qui ont été reconditionné au cours de l'année</t>
  </si>
  <si>
    <t xml:space="preserve">Nombre de décodeurs qui ont été recyclé au cours de l'année </t>
  </si>
  <si>
    <t>Nombre de décodeurs qui ont été reconditionné au cours de l'année</t>
  </si>
  <si>
    <t>Nombre de box qui ont été recyclées et reconditionnées au cours de l'année</t>
  </si>
  <si>
    <t>Nombre de décodeurs qui ont été recyclés et reconditionnés au cours de l'année</t>
  </si>
  <si>
    <t>Commentaires</t>
  </si>
  <si>
    <t>II  - Equipement et ventes de téléphones mobiles, recyclage et reconditionnement de téléphones mobiles, de box et décodeurs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</si>
</sst>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9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theme="9" tint="-0.249977111117893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rgb="FF7F7F7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12"/>
      </patternFill>
    </fill>
    <fill>
      <patternFill patternType="solid">
        <fgColor theme="5"/>
        <bgColor indexed="12"/>
      </patternFill>
    </fill>
    <fill>
      <patternFill patternType="solid">
        <fgColor theme="5"/>
        <bgColor rgb="FF00000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94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wrapText="1"/>
    </xf>
    <xf numFmtId="0" fontId="30" fillId="0" borderId="1" xfId="0" applyFont="1" applyFill="1" applyBorder="1" applyAlignment="1" applyProtection="1">
      <alignment horizontal="center" wrapText="1"/>
    </xf>
    <xf numFmtId="3" fontId="33" fillId="2" borderId="1" xfId="0" applyNumberFormat="1" applyFont="1" applyFill="1" applyBorder="1" applyAlignment="1" applyProtection="1">
      <alignment horizontal="right" vertical="center" wrapText="1"/>
    </xf>
    <xf numFmtId="3" fontId="34" fillId="2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/>
    </xf>
    <xf numFmtId="3" fontId="40" fillId="3" borderId="1" xfId="0" applyNumberFormat="1" applyFont="1" applyFill="1" applyBorder="1" applyAlignment="1" applyProtection="1">
      <alignment horizontal="right" vertical="center" wrapText="1"/>
    </xf>
    <xf numFmtId="0" fontId="41" fillId="3" borderId="4" xfId="0" applyFont="1" applyFill="1" applyBorder="1" applyAlignment="1" applyProtection="1">
      <alignment horizontal="left" vertical="center" wrapText="1"/>
    </xf>
    <xf numFmtId="0" fontId="42" fillId="3" borderId="5" xfId="0" applyFont="1" applyFill="1" applyBorder="1" applyAlignment="1" applyProtection="1">
      <alignment horizontal="left" vertical="center" wrapText="1"/>
    </xf>
    <xf numFmtId="0" fontId="43" fillId="3" borderId="4" xfId="0" applyFont="1" applyFill="1" applyBorder="1" applyAlignment="1" applyProtection="1">
      <alignment horizontal="left" vertical="center" wrapText="1"/>
    </xf>
    <xf numFmtId="3" fontId="44" fillId="3" borderId="1" xfId="0" applyNumberFormat="1" applyFont="1" applyFill="1" applyBorder="1" applyAlignment="1" applyProtection="1">
      <alignment horizontal="right"/>
    </xf>
    <xf numFmtId="3" fontId="45" fillId="6" borderId="1" xfId="0" applyNumberFormat="1" applyFont="1" applyFill="1" applyBorder="1" applyAlignment="1" applyProtection="1">
      <alignment horizontal="right"/>
    </xf>
    <xf numFmtId="0" fontId="46" fillId="3" borderId="6" xfId="0" applyFont="1" applyFill="1" applyBorder="1" applyAlignment="1" applyProtection="1">
      <alignment horizontal="left" vertical="center" wrapText="1"/>
    </xf>
    <xf numFmtId="0" fontId="49" fillId="3" borderId="5" xfId="0" applyFont="1" applyFill="1" applyBorder="1" applyAlignment="1" applyProtection="1">
      <alignment horizontal="left" vertical="center" wrapText="1"/>
    </xf>
    <xf numFmtId="0" fontId="50" fillId="0" borderId="4" xfId="0" applyFont="1" applyFill="1" applyBorder="1" applyAlignment="1" applyProtection="1">
      <alignment horizontal="left" vertical="center" wrapText="1"/>
    </xf>
    <xf numFmtId="0" fontId="51" fillId="0" borderId="5" xfId="0" applyFont="1" applyFill="1" applyBorder="1" applyAlignment="1" applyProtection="1">
      <alignment horizontal="left" vertical="center" wrapText="1"/>
    </xf>
    <xf numFmtId="0" fontId="52" fillId="3" borderId="5" xfId="0" applyFont="1" applyFill="1" applyBorder="1" applyAlignment="1" applyProtection="1"/>
    <xf numFmtId="0" fontId="53" fillId="3" borderId="0" xfId="0" applyFont="1" applyFill="1" applyBorder="1" applyAlignment="1" applyProtection="1">
      <alignment vertical="top" wrapText="1"/>
      <protection locked="0"/>
    </xf>
    <xf numFmtId="0" fontId="54" fillId="3" borderId="0" xfId="0" applyFont="1" applyFill="1" applyBorder="1" applyAlignment="1" applyProtection="1">
      <alignment vertical="center"/>
    </xf>
    <xf numFmtId="0" fontId="55" fillId="3" borderId="0" xfId="0" applyFont="1" applyFill="1" applyBorder="1" applyAlignment="1" applyProtection="1">
      <alignment vertical="center"/>
    </xf>
    <xf numFmtId="0" fontId="59" fillId="3" borderId="4" xfId="0" applyFont="1" applyFill="1" applyBorder="1" applyAlignment="1" applyProtection="1">
      <alignment horizontal="left"/>
    </xf>
    <xf numFmtId="0" fontId="60" fillId="3" borderId="6" xfId="0" applyFont="1" applyFill="1" applyBorder="1" applyAlignment="1" applyProtection="1"/>
    <xf numFmtId="0" fontId="63" fillId="3" borderId="0" xfId="0" applyFont="1" applyFill="1" applyBorder="1" applyAlignment="1" applyProtection="1">
      <alignment horizontal="left"/>
    </xf>
    <xf numFmtId="0" fontId="64" fillId="3" borderId="4" xfId="0" applyFont="1" applyFill="1" applyBorder="1" applyAlignment="1" applyProtection="1">
      <alignment horizontal="left"/>
    </xf>
    <xf numFmtId="0" fontId="67" fillId="3" borderId="10" xfId="0" applyFont="1" applyFill="1" applyBorder="1" applyAlignment="1" applyProtection="1"/>
    <xf numFmtId="0" fontId="59" fillId="3" borderId="0" xfId="0" applyFont="1" applyFill="1" applyBorder="1" applyAlignment="1" applyProtection="1">
      <alignment horizontal="left"/>
    </xf>
    <xf numFmtId="0" fontId="60" fillId="3" borderId="0" xfId="0" applyFont="1" applyFill="1" applyBorder="1" applyAlignment="1" applyProtection="1"/>
    <xf numFmtId="0" fontId="61" fillId="3" borderId="0" xfId="0" applyFont="1" applyFill="1" applyBorder="1" applyAlignment="1" applyProtection="1">
      <alignment horizontal="center"/>
    </xf>
    <xf numFmtId="0" fontId="62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left"/>
    </xf>
    <xf numFmtId="0" fontId="2" fillId="3" borderId="4" xfId="0" applyFont="1" applyFill="1" applyBorder="1" applyAlignment="1" applyProtection="1">
      <alignment horizontal="left"/>
    </xf>
    <xf numFmtId="0" fontId="1" fillId="7" borderId="0" xfId="0" applyFont="1" applyFill="1" applyBorder="1" applyAlignment="1" applyProtection="1">
      <alignment vertical="top" wrapText="1"/>
      <protection locked="0"/>
    </xf>
    <xf numFmtId="0" fontId="61" fillId="8" borderId="0" xfId="0" applyFont="1" applyFill="1" applyBorder="1" applyAlignment="1" applyProtection="1">
      <alignment horizontal="center"/>
    </xf>
    <xf numFmtId="0" fontId="62" fillId="8" borderId="0" xfId="0" applyFont="1" applyFill="1" applyBorder="1" applyAlignment="1" applyProtection="1">
      <alignment horizontal="center"/>
    </xf>
    <xf numFmtId="0" fontId="65" fillId="8" borderId="0" xfId="0" applyFont="1" applyFill="1" applyBorder="1" applyAlignment="1" applyProtection="1">
      <alignment horizontal="center"/>
    </xf>
    <xf numFmtId="0" fontId="66" fillId="8" borderId="0" xfId="0" applyFont="1" applyFill="1" applyBorder="1" applyAlignment="1" applyProtection="1">
      <alignment horizontal="center"/>
    </xf>
    <xf numFmtId="0" fontId="2" fillId="3" borderId="0" xfId="0" applyFont="1" applyFill="1" applyBorder="1" applyAlignment="1" applyProtection="1"/>
    <xf numFmtId="0" fontId="2" fillId="3" borderId="9" xfId="0" applyFont="1" applyFill="1" applyBorder="1" applyAlignment="1" applyProtection="1"/>
    <xf numFmtId="0" fontId="2" fillId="3" borderId="4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68" fillId="3" borderId="13" xfId="0" applyFont="1" applyFill="1" applyBorder="1" applyAlignment="1" applyProtection="1">
      <alignment vertical="center" wrapText="1"/>
    </xf>
    <xf numFmtId="0" fontId="2" fillId="7" borderId="0" xfId="0" applyFont="1" applyFill="1" applyBorder="1" applyAlignment="1" applyProtection="1"/>
    <xf numFmtId="0" fontId="5" fillId="8" borderId="0" xfId="0" applyFont="1" applyFill="1" applyBorder="1" applyAlignment="1" applyProtection="1"/>
    <xf numFmtId="0" fontId="8" fillId="3" borderId="13" xfId="0" applyFont="1" applyFill="1" applyBorder="1" applyAlignment="1" applyProtection="1">
      <alignment horizontal="center" vertical="center" wrapText="1"/>
    </xf>
    <xf numFmtId="0" fontId="24" fillId="2" borderId="7" xfId="0" applyFont="1" applyFill="1" applyBorder="1" applyAlignment="1" applyProtection="1">
      <alignment horizontal="left" vertical="center" wrapText="1"/>
    </xf>
    <xf numFmtId="0" fontId="57" fillId="2" borderId="8" xfId="0" applyFont="1" applyFill="1" applyBorder="1" applyAlignment="1" applyProtection="1">
      <alignment horizontal="left" vertical="center" wrapText="1"/>
    </xf>
    <xf numFmtId="0" fontId="29" fillId="3" borderId="2" xfId="0" applyFont="1" applyFill="1" applyBorder="1" applyAlignment="1" applyProtection="1">
      <alignment horizontal="center" vertical="center"/>
    </xf>
    <xf numFmtId="0" fontId="56" fillId="3" borderId="3" xfId="0" applyFont="1" applyFill="1" applyBorder="1" applyAlignment="1" applyProtection="1">
      <alignment horizontal="center" vertical="center"/>
    </xf>
    <xf numFmtId="0" fontId="58" fillId="10" borderId="4" xfId="0" applyFont="1" applyFill="1" applyBorder="1" applyAlignment="1" applyProtection="1">
      <alignment horizontal="center"/>
    </xf>
    <xf numFmtId="0" fontId="58" fillId="11" borderId="5" xfId="0" applyFont="1" applyFill="1" applyBorder="1" applyAlignment="1" applyProtection="1">
      <alignment horizontal="center"/>
    </xf>
    <xf numFmtId="0" fontId="31" fillId="2" borderId="2" xfId="0" applyFont="1" applyFill="1" applyBorder="1" applyAlignment="1" applyProtection="1">
      <alignment horizontal="left" vertical="center" wrapText="1"/>
    </xf>
    <xf numFmtId="0" fontId="32" fillId="2" borderId="3" xfId="0" applyFont="1" applyFill="1" applyBorder="1" applyAlignment="1" applyProtection="1">
      <alignment horizontal="left" vertical="center" wrapText="1"/>
    </xf>
    <xf numFmtId="0" fontId="35" fillId="0" borderId="2" xfId="0" applyFont="1" applyFill="1" applyBorder="1" applyAlignment="1" applyProtection="1">
      <alignment horizontal="left" vertical="center" wrapText="1"/>
    </xf>
    <xf numFmtId="0" fontId="36" fillId="0" borderId="3" xfId="0" applyFont="1" applyFill="1" applyBorder="1" applyAlignment="1" applyProtection="1">
      <alignment horizontal="left" vertical="center" wrapText="1"/>
    </xf>
    <xf numFmtId="0" fontId="38" fillId="0" borderId="2" xfId="0" applyFont="1" applyFill="1" applyBorder="1" applyAlignment="1" applyProtection="1">
      <alignment horizontal="left" vertical="center" wrapText="1"/>
    </xf>
    <xf numFmtId="0" fontId="39" fillId="0" borderId="3" xfId="0" applyFont="1" applyFill="1" applyBorder="1" applyAlignment="1" applyProtection="1">
      <alignment horizontal="left" vertical="center" wrapText="1"/>
    </xf>
    <xf numFmtId="0" fontId="47" fillId="3" borderId="2" xfId="0" applyFont="1" applyFill="1" applyBorder="1" applyAlignment="1" applyProtection="1">
      <alignment horizontal="left" vertical="center" wrapText="1"/>
    </xf>
    <xf numFmtId="0" fontId="48" fillId="3" borderId="3" xfId="0" applyFont="1" applyFill="1" applyBorder="1" applyAlignment="1" applyProtection="1">
      <alignment horizontal="left" vertical="center" wrapText="1"/>
    </xf>
    <xf numFmtId="0" fontId="35" fillId="7" borderId="11" xfId="0" applyFont="1" applyFill="1" applyBorder="1" applyAlignment="1" applyProtection="1">
      <alignment horizontal="left" vertical="center" wrapText="1"/>
    </xf>
    <xf numFmtId="0" fontId="35" fillId="7" borderId="12" xfId="0" applyFont="1" applyFill="1" applyBorder="1" applyAlignment="1" applyProtection="1">
      <alignment horizontal="left" vertical="center" wrapText="1"/>
    </xf>
    <xf numFmtId="0" fontId="61" fillId="9" borderId="4" xfId="0" applyFont="1" applyFill="1" applyBorder="1" applyAlignment="1" applyProtection="1">
      <alignment horizontal="center"/>
    </xf>
    <xf numFmtId="0" fontId="61" fillId="8" borderId="5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X223"/>
  <sheetViews>
    <sheetView tabSelected="1" topLeftCell="B4" zoomScale="55" zoomScaleNormal="55" workbookViewId="0">
      <selection activeCell="F80" sqref="F80:F82"/>
    </sheetView>
  </sheetViews>
  <sheetFormatPr baseColWidth="10" defaultColWidth="11.81640625" defaultRowHeight="14.25" customHeight="1" x14ac:dyDescent="0.35"/>
  <cols>
    <col min="1" max="1" width="83.54296875" style="2" customWidth="1"/>
    <col min="2" max="2" width="44.7265625" style="2" customWidth="1"/>
    <col min="3" max="8" width="12.6328125" style="2" customWidth="1"/>
    <col min="9" max="9" width="41.453125" style="2" customWidth="1"/>
    <col min="10" max="10" width="43.54296875" style="2" customWidth="1"/>
    <col min="11" max="22" width="11.81640625" style="2" customWidth="1"/>
    <col min="23" max="24" width="11.81640625" style="1" customWidth="1"/>
    <col min="25" max="16384" width="11.81640625" style="1"/>
  </cols>
  <sheetData>
    <row r="1" spans="1:22" ht="21" customHeight="1" x14ac:dyDescent="0.35">
      <c r="A1" s="3" t="s">
        <v>55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  <c r="T1" s="5"/>
      <c r="U1" s="5"/>
      <c r="V1" s="5"/>
    </row>
    <row r="2" spans="1:22" s="5" customFormat="1" ht="21" customHeight="1" x14ac:dyDescent="0.35">
      <c r="A2" s="6" t="s">
        <v>58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22" ht="21" customHeight="1" x14ac:dyDescent="0.35">
      <c r="A3" s="8" t="s">
        <v>0</v>
      </c>
      <c r="B3" s="9"/>
      <c r="C3" s="9"/>
      <c r="D3" s="9"/>
      <c r="E3" s="10"/>
      <c r="F3" s="10"/>
      <c r="G3" s="10"/>
      <c r="H3" s="10"/>
      <c r="I3" s="10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1" customHeight="1" x14ac:dyDescent="0.35">
      <c r="A4" s="11"/>
      <c r="B4" s="9"/>
      <c r="C4" s="12"/>
      <c r="D4" s="13"/>
      <c r="E4" s="13"/>
      <c r="F4" s="14"/>
      <c r="G4" s="10"/>
      <c r="H4" s="10"/>
      <c r="I4" s="10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6.5" customHeight="1" x14ac:dyDescent="0.5">
      <c r="A5" s="15" t="s">
        <v>54</v>
      </c>
      <c r="B5" s="16"/>
      <c r="C5" s="16"/>
      <c r="D5" s="16"/>
      <c r="E5" s="16"/>
      <c r="F5" s="10"/>
      <c r="G5" s="10"/>
      <c r="H5" s="10"/>
      <c r="I5" s="10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4.25" customHeight="1" x14ac:dyDescent="0.35">
      <c r="A6" s="10"/>
      <c r="B6" s="10"/>
      <c r="C6" s="10"/>
      <c r="D6" s="10"/>
      <c r="E6" s="10"/>
      <c r="F6" s="10"/>
      <c r="G6" s="10"/>
      <c r="H6" s="10"/>
      <c r="I6" s="10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4.25" customHeight="1" x14ac:dyDescent="0.35">
      <c r="A7" s="17" t="s">
        <v>1</v>
      </c>
      <c r="B7" s="18"/>
      <c r="C7" s="18"/>
      <c r="D7" s="9"/>
      <c r="E7" s="17" t="s">
        <v>2</v>
      </c>
      <c r="F7" s="19"/>
      <c r="G7" s="19"/>
      <c r="H7" s="19"/>
      <c r="I7" s="9"/>
      <c r="J7" s="5"/>
      <c r="K7" s="5"/>
      <c r="L7" s="5"/>
      <c r="M7" s="9"/>
      <c r="N7" s="9"/>
      <c r="O7" s="9"/>
      <c r="P7" s="5"/>
      <c r="Q7" s="5"/>
      <c r="R7" s="5"/>
      <c r="S7" s="5"/>
      <c r="T7" s="5"/>
      <c r="U7" s="5"/>
      <c r="V7" s="5"/>
    </row>
    <row r="8" spans="1:22" ht="14.25" customHeight="1" x14ac:dyDescent="0.35">
      <c r="A8" s="17" t="s">
        <v>3</v>
      </c>
      <c r="B8" s="18"/>
      <c r="C8" s="18"/>
      <c r="D8" s="9"/>
      <c r="E8" s="17" t="s">
        <v>4</v>
      </c>
      <c r="F8" s="19"/>
      <c r="G8" s="19"/>
      <c r="H8" s="19"/>
      <c r="I8" s="9"/>
      <c r="J8" s="5"/>
      <c r="K8" s="5"/>
      <c r="L8" s="5"/>
      <c r="M8" s="9"/>
      <c r="N8" s="9"/>
      <c r="O8" s="9"/>
      <c r="P8" s="5"/>
      <c r="Q8" s="5"/>
      <c r="R8" s="5"/>
      <c r="S8" s="5"/>
      <c r="T8" s="5"/>
      <c r="U8" s="5"/>
      <c r="V8" s="5"/>
    </row>
    <row r="9" spans="1:22" ht="14.25" customHeight="1" x14ac:dyDescent="0.35">
      <c r="A9" s="17" t="s">
        <v>4</v>
      </c>
      <c r="B9" s="18"/>
      <c r="C9" s="18"/>
      <c r="D9" s="9"/>
      <c r="E9" s="17" t="s">
        <v>5</v>
      </c>
      <c r="F9" s="20"/>
      <c r="G9" s="19"/>
      <c r="H9" s="19"/>
      <c r="I9" s="9"/>
      <c r="J9" s="5"/>
      <c r="K9" s="5"/>
      <c r="L9" s="5"/>
      <c r="M9" s="9"/>
      <c r="N9" s="9"/>
      <c r="O9" s="9"/>
      <c r="P9" s="5"/>
      <c r="Q9" s="5"/>
      <c r="R9" s="5"/>
      <c r="S9" s="5"/>
      <c r="T9" s="5"/>
      <c r="U9" s="5"/>
      <c r="V9" s="5"/>
    </row>
    <row r="10" spans="1:22" ht="14.25" customHeight="1" x14ac:dyDescent="0.35">
      <c r="A10" s="17" t="s">
        <v>5</v>
      </c>
      <c r="B10" s="18"/>
      <c r="C10" s="18"/>
      <c r="D10" s="9"/>
      <c r="E10" s="9"/>
      <c r="F10" s="5"/>
      <c r="G10" s="21"/>
      <c r="H10" s="10"/>
      <c r="I10" s="10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14.25" customHeight="1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14.25" customHeight="1" x14ac:dyDescent="0.35">
      <c r="A12" s="21"/>
      <c r="B12" s="21"/>
      <c r="C12" s="21"/>
      <c r="D12" s="21"/>
      <c r="E12" s="21"/>
      <c r="F12" s="21"/>
      <c r="G12" s="21"/>
      <c r="H12" s="21"/>
      <c r="I12" s="2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14.25" customHeight="1" x14ac:dyDescent="0.3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39" customHeight="1" x14ac:dyDescent="0.35">
      <c r="A14" s="22" t="s">
        <v>6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5"/>
      <c r="R14" s="5"/>
      <c r="S14" s="5"/>
      <c r="T14" s="5"/>
      <c r="U14" s="5"/>
      <c r="V14" s="5"/>
    </row>
    <row r="15" spans="1:22" ht="14.25" customHeight="1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14.25" customHeight="1" x14ac:dyDescent="0.3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24.75" customHeight="1" x14ac:dyDescent="0.35">
      <c r="A17" s="24" t="s">
        <v>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6"/>
      <c r="P17" s="26"/>
      <c r="Q17" s="5"/>
      <c r="R17" s="5"/>
      <c r="S17" s="5"/>
      <c r="T17" s="5"/>
      <c r="U17" s="5"/>
      <c r="V17" s="5"/>
    </row>
    <row r="18" spans="1:22" ht="14.25" customHeight="1" x14ac:dyDescent="0.3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14.25" customHeight="1" x14ac:dyDescent="0.3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14.25" customHeight="1" x14ac:dyDescent="0.35">
      <c r="A20" s="27" t="s">
        <v>8</v>
      </c>
      <c r="B20" s="28"/>
      <c r="C20" s="29">
        <v>2018</v>
      </c>
      <c r="D20" s="30">
        <v>2019</v>
      </c>
      <c r="E20" s="30">
        <v>2020</v>
      </c>
      <c r="F20" s="30">
        <v>2021</v>
      </c>
      <c r="G20" s="30">
        <v>2022</v>
      </c>
      <c r="H20" s="5"/>
      <c r="J20" s="73" t="s">
        <v>66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1"/>
    </row>
    <row r="21" spans="1:22" ht="14.25" customHeight="1" x14ac:dyDescent="0.35">
      <c r="A21" s="80" t="s">
        <v>9</v>
      </c>
      <c r="B21" s="81"/>
      <c r="C21" s="32" t="str">
        <f t="shared" ref="C21:E21" si="0">IF(SUM(C22:C24)=0,"",SUM(C22:C24))</f>
        <v/>
      </c>
      <c r="D21" s="32" t="str">
        <f t="shared" si="0"/>
        <v/>
      </c>
      <c r="E21" s="32" t="str">
        <f t="shared" si="0"/>
        <v/>
      </c>
      <c r="F21" s="32" t="str">
        <f>IF(SUM(F22:F24)=0,"",SUM(F22:F24))</f>
        <v/>
      </c>
      <c r="G21" s="32" t="str">
        <f>IF(SUM(G22:G24)=0,"",SUM(G22:G24))</f>
        <v/>
      </c>
      <c r="H21" s="5"/>
      <c r="I21" s="5"/>
      <c r="J21" s="70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1"/>
    </row>
    <row r="22" spans="1:22" ht="14.25" customHeight="1" x14ac:dyDescent="0.35">
      <c r="A22" s="82" t="s">
        <v>10</v>
      </c>
      <c r="B22" s="83"/>
      <c r="C22" s="33"/>
      <c r="D22" s="33"/>
      <c r="E22" s="33"/>
      <c r="F22" s="33"/>
      <c r="G22" s="33"/>
      <c r="H22" s="5"/>
      <c r="I22" s="5"/>
      <c r="J22" s="70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1"/>
    </row>
    <row r="23" spans="1:22" ht="14.25" customHeight="1" x14ac:dyDescent="0.35">
      <c r="A23" s="82" t="s">
        <v>52</v>
      </c>
      <c r="B23" s="83"/>
      <c r="C23" s="33"/>
      <c r="D23" s="33"/>
      <c r="E23" s="33"/>
      <c r="F23" s="33"/>
      <c r="G23" s="33"/>
      <c r="H23" s="5"/>
      <c r="I23" s="5"/>
      <c r="J23" s="70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1"/>
    </row>
    <row r="24" spans="1:22" ht="14.25" customHeight="1" x14ac:dyDescent="0.35">
      <c r="A24" s="82" t="s">
        <v>11</v>
      </c>
      <c r="B24" s="83"/>
      <c r="C24" s="33"/>
      <c r="D24" s="33"/>
      <c r="E24" s="33"/>
      <c r="F24" s="33"/>
      <c r="G24" s="33"/>
      <c r="H24" s="5"/>
      <c r="I24" s="5"/>
      <c r="J24" s="70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1"/>
    </row>
    <row r="25" spans="1:22" s="60" customFormat="1" ht="14.25" customHeight="1" x14ac:dyDescent="0.3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</row>
    <row r="26" spans="1:22" ht="14.25" customHeight="1" x14ac:dyDescent="0.35">
      <c r="A26" s="88" t="s">
        <v>53</v>
      </c>
      <c r="B26" s="89"/>
      <c r="C26" s="33"/>
      <c r="D26" s="33"/>
      <c r="E26" s="33"/>
      <c r="F26" s="33"/>
      <c r="G26" s="33"/>
      <c r="H26" s="5"/>
      <c r="I26" s="5"/>
      <c r="J26" s="70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1"/>
    </row>
    <row r="27" spans="1:22" ht="14.25" customHeight="1" x14ac:dyDescent="0.3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1"/>
    </row>
    <row r="28" spans="1:22" ht="24.75" customHeight="1" x14ac:dyDescent="0.35">
      <c r="A28" s="24" t="s">
        <v>12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6"/>
      <c r="O28" s="26"/>
      <c r="P28" s="5"/>
      <c r="Q28" s="5"/>
      <c r="R28" s="5"/>
      <c r="S28" s="5"/>
      <c r="T28" s="5"/>
      <c r="U28" s="5"/>
      <c r="V28" s="1"/>
    </row>
    <row r="29" spans="1:22" ht="14.25" customHeight="1" x14ac:dyDescent="0.35">
      <c r="A29" s="5"/>
      <c r="B29" s="5"/>
      <c r="C29" s="5"/>
      <c r="D29" s="5"/>
      <c r="E29" s="5"/>
      <c r="F29" s="5"/>
      <c r="G29" s="5"/>
      <c r="H29" s="72"/>
      <c r="I29" s="72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1"/>
    </row>
    <row r="30" spans="1:22" ht="14.25" customHeight="1" x14ac:dyDescent="0.35">
      <c r="A30" s="5"/>
      <c r="B30" s="5"/>
      <c r="C30" s="5"/>
      <c r="D30" s="5"/>
      <c r="E30" s="5"/>
      <c r="F30" s="5"/>
      <c r="G30" s="5"/>
      <c r="H30" s="72"/>
      <c r="I30" s="72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1"/>
    </row>
    <row r="31" spans="1:22" ht="14.25" customHeight="1" x14ac:dyDescent="0.35">
      <c r="A31" s="27" t="s">
        <v>13</v>
      </c>
      <c r="B31" s="28"/>
      <c r="C31" s="29">
        <v>2018</v>
      </c>
      <c r="D31" s="30">
        <v>2019</v>
      </c>
      <c r="E31" s="30">
        <v>2020</v>
      </c>
      <c r="F31" s="30">
        <v>2021</v>
      </c>
      <c r="G31" s="30">
        <v>2022</v>
      </c>
      <c r="H31" s="71"/>
      <c r="I31" s="71"/>
      <c r="J31" s="73" t="s">
        <v>66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1"/>
    </row>
    <row r="32" spans="1:22" ht="14.25" customHeight="1" x14ac:dyDescent="0.35">
      <c r="A32" s="80" t="s">
        <v>14</v>
      </c>
      <c r="B32" s="81"/>
      <c r="C32" s="31" t="str">
        <f t="shared" ref="C32:G32" si="1">IF(C33+C46+C48+C47=0,"",C33+C46+C48+C47)</f>
        <v/>
      </c>
      <c r="D32" s="31" t="str">
        <f t="shared" si="1"/>
        <v/>
      </c>
      <c r="E32" s="31" t="str">
        <f t="shared" si="1"/>
        <v/>
      </c>
      <c r="F32" s="31" t="str">
        <f t="shared" ref="F32" si="2">IF(F33+F46+F48+F47=0,"",F33+F46+F48+F47)</f>
        <v/>
      </c>
      <c r="G32" s="31" t="str">
        <f t="shared" si="1"/>
        <v/>
      </c>
      <c r="H32" s="71"/>
      <c r="I32" s="71"/>
      <c r="J32" s="70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1"/>
    </row>
    <row r="33" spans="1:22" ht="14.25" customHeight="1" x14ac:dyDescent="0.35">
      <c r="A33" s="84" t="s">
        <v>15</v>
      </c>
      <c r="B33" s="85"/>
      <c r="C33" s="34">
        <f>C34+C39</f>
        <v>0</v>
      </c>
      <c r="D33" s="34">
        <f>D34+D39</f>
        <v>0</v>
      </c>
      <c r="E33" s="34">
        <v>0</v>
      </c>
      <c r="F33" s="34">
        <f>F34+F39</f>
        <v>0</v>
      </c>
      <c r="G33" s="34">
        <f>G34+G39</f>
        <v>0</v>
      </c>
      <c r="H33" s="71"/>
      <c r="I33" s="71"/>
      <c r="J33" s="70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1"/>
    </row>
    <row r="34" spans="1:22" ht="14.25" customHeight="1" x14ac:dyDescent="0.35">
      <c r="A34" s="35" t="s">
        <v>16</v>
      </c>
      <c r="B34" s="36"/>
      <c r="C34" s="34">
        <f>SUM(C35:C38)</f>
        <v>0</v>
      </c>
      <c r="D34" s="34">
        <f>SUM(D35:D38)</f>
        <v>0</v>
      </c>
      <c r="E34" s="34">
        <v>0</v>
      </c>
      <c r="F34" s="34">
        <f>SUM(F35:F38)</f>
        <v>0</v>
      </c>
      <c r="G34" s="34">
        <f>SUM(G35:G38)</f>
        <v>0</v>
      </c>
      <c r="H34" s="71"/>
      <c r="I34" s="71"/>
      <c r="J34" s="70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1"/>
    </row>
    <row r="35" spans="1:22" ht="14.25" customHeight="1" x14ac:dyDescent="0.35">
      <c r="A35" s="37" t="s">
        <v>17</v>
      </c>
      <c r="B35" s="36"/>
      <c r="C35" s="38"/>
      <c r="D35" s="38"/>
      <c r="E35" s="38"/>
      <c r="F35" s="38"/>
      <c r="G35" s="38"/>
      <c r="H35" s="71"/>
      <c r="I35" s="71"/>
      <c r="J35" s="70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1"/>
    </row>
    <row r="36" spans="1:22" ht="14.25" customHeight="1" x14ac:dyDescent="0.35">
      <c r="A36" s="37" t="s">
        <v>18</v>
      </c>
      <c r="B36" s="36"/>
      <c r="C36" s="38"/>
      <c r="D36" s="38"/>
      <c r="E36" s="38"/>
      <c r="F36" s="38"/>
      <c r="G36" s="38"/>
      <c r="H36" s="71"/>
      <c r="I36" s="71"/>
      <c r="J36" s="70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1"/>
    </row>
    <row r="37" spans="1:22" ht="14.25" customHeight="1" x14ac:dyDescent="0.35">
      <c r="A37" s="37" t="s">
        <v>19</v>
      </c>
      <c r="B37" s="36"/>
      <c r="C37" s="38"/>
      <c r="D37" s="38"/>
      <c r="E37" s="38"/>
      <c r="F37" s="38"/>
      <c r="G37" s="38"/>
      <c r="H37" s="71"/>
      <c r="I37" s="71"/>
      <c r="J37" s="70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1"/>
    </row>
    <row r="38" spans="1:22" ht="14.25" customHeight="1" x14ac:dyDescent="0.35">
      <c r="A38" s="37" t="s">
        <v>20</v>
      </c>
      <c r="B38" s="36"/>
      <c r="C38" s="39"/>
      <c r="D38" s="38"/>
      <c r="E38" s="38"/>
      <c r="F38" s="38"/>
      <c r="G38" s="38"/>
      <c r="H38" s="71"/>
      <c r="I38" s="71"/>
      <c r="J38" s="70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1"/>
    </row>
    <row r="39" spans="1:22" ht="14.25" customHeight="1" x14ac:dyDescent="0.35">
      <c r="A39" s="35" t="s">
        <v>21</v>
      </c>
      <c r="B39" s="40"/>
      <c r="C39" s="34">
        <f>SUM(C40:C44)</f>
        <v>0</v>
      </c>
      <c r="D39" s="34">
        <f>SUM(D40:D44)</f>
        <v>0</v>
      </c>
      <c r="E39" s="34">
        <v>0</v>
      </c>
      <c r="F39" s="34">
        <f>SUM(F40:F44)</f>
        <v>0</v>
      </c>
      <c r="G39" s="34">
        <f>SUM(G40:G44)</f>
        <v>0</v>
      </c>
      <c r="H39" s="71"/>
      <c r="I39" s="71"/>
      <c r="J39" s="70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1"/>
    </row>
    <row r="40" spans="1:22" ht="14.25" customHeight="1" x14ac:dyDescent="0.35">
      <c r="A40" s="37" t="s">
        <v>22</v>
      </c>
      <c r="B40" s="36"/>
      <c r="C40" s="38"/>
      <c r="D40" s="38"/>
      <c r="E40" s="38"/>
      <c r="F40" s="38"/>
      <c r="G40" s="38"/>
      <c r="H40" s="71"/>
      <c r="I40" s="71"/>
      <c r="J40" s="70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1"/>
    </row>
    <row r="41" spans="1:22" ht="14.25" customHeight="1" x14ac:dyDescent="0.35">
      <c r="A41" s="37" t="s">
        <v>23</v>
      </c>
      <c r="B41" s="36"/>
      <c r="C41" s="38"/>
      <c r="D41" s="38"/>
      <c r="E41" s="38"/>
      <c r="F41" s="38"/>
      <c r="G41" s="38"/>
      <c r="H41" s="71"/>
      <c r="I41" s="71"/>
      <c r="J41" s="70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1"/>
    </row>
    <row r="42" spans="1:22" ht="14.25" customHeight="1" x14ac:dyDescent="0.35">
      <c r="A42" s="37" t="s">
        <v>24</v>
      </c>
      <c r="B42" s="36"/>
      <c r="C42" s="38"/>
      <c r="D42" s="38"/>
      <c r="E42" s="38"/>
      <c r="F42" s="38"/>
      <c r="G42" s="38"/>
      <c r="H42" s="71"/>
      <c r="I42" s="71"/>
      <c r="J42" s="70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1"/>
    </row>
    <row r="43" spans="1:22" ht="14.25" customHeight="1" x14ac:dyDescent="0.35">
      <c r="A43" s="37" t="s">
        <v>25</v>
      </c>
      <c r="B43" s="36"/>
      <c r="C43" s="38"/>
      <c r="D43" s="38"/>
      <c r="E43" s="38"/>
      <c r="F43" s="38"/>
      <c r="G43" s="38"/>
      <c r="H43" s="71"/>
      <c r="I43" s="71"/>
      <c r="J43" s="70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1"/>
    </row>
    <row r="44" spans="1:22" ht="14.25" customHeight="1" x14ac:dyDescent="0.35">
      <c r="A44" s="86" t="s">
        <v>26</v>
      </c>
      <c r="B44" s="87"/>
      <c r="C44" s="38"/>
      <c r="D44" s="38"/>
      <c r="E44" s="38"/>
      <c r="F44" s="38"/>
      <c r="G44" s="38"/>
      <c r="H44" s="71"/>
      <c r="I44" s="71"/>
      <c r="J44" s="70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1"/>
    </row>
    <row r="45" spans="1:22" ht="14.25" customHeight="1" x14ac:dyDescent="0.35">
      <c r="A45" s="35" t="s">
        <v>27</v>
      </c>
      <c r="B45" s="41"/>
      <c r="C45" s="38"/>
      <c r="D45" s="38"/>
      <c r="E45" s="38"/>
      <c r="F45" s="38"/>
      <c r="G45" s="38"/>
      <c r="H45" s="71"/>
      <c r="I45" s="71"/>
      <c r="J45" s="70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1"/>
    </row>
    <row r="46" spans="1:22" ht="14.25" customHeight="1" x14ac:dyDescent="0.35">
      <c r="A46" s="84" t="s">
        <v>28</v>
      </c>
      <c r="B46" s="85"/>
      <c r="C46" s="38"/>
      <c r="D46" s="38"/>
      <c r="E46" s="38"/>
      <c r="F46" s="38"/>
      <c r="G46" s="38"/>
      <c r="H46" s="71"/>
      <c r="I46" s="71"/>
      <c r="J46" s="70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1"/>
    </row>
    <row r="47" spans="1:22" ht="14.25" customHeight="1" x14ac:dyDescent="0.35">
      <c r="A47" s="42" t="s">
        <v>29</v>
      </c>
      <c r="B47" s="43"/>
      <c r="C47" s="38"/>
      <c r="D47" s="38"/>
      <c r="E47" s="38"/>
      <c r="F47" s="38"/>
      <c r="G47" s="38"/>
      <c r="H47" s="71"/>
      <c r="I47" s="71"/>
      <c r="J47" s="70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1"/>
    </row>
    <row r="48" spans="1:22" ht="14.25" customHeight="1" x14ac:dyDescent="0.35">
      <c r="A48" s="84" t="s">
        <v>30</v>
      </c>
      <c r="B48" s="85"/>
      <c r="C48" s="38"/>
      <c r="D48" s="38"/>
      <c r="E48" s="38"/>
      <c r="F48" s="38"/>
      <c r="G48" s="38"/>
      <c r="H48" s="71"/>
      <c r="I48" s="71"/>
      <c r="J48" s="70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1"/>
    </row>
    <row r="49" spans="1:24" ht="14.25" customHeight="1" x14ac:dyDescent="0.35">
      <c r="A49" s="5"/>
      <c r="B49" s="5"/>
      <c r="C49" s="5"/>
      <c r="D49" s="5"/>
      <c r="E49" s="5"/>
      <c r="F49" s="5"/>
      <c r="G49" s="5"/>
      <c r="H49" s="5"/>
      <c r="I49" s="5"/>
      <c r="J49" s="72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4" ht="14.25" customHeight="1" x14ac:dyDescent="0.35">
      <c r="A50" s="5"/>
      <c r="B50" s="5"/>
      <c r="C50" s="5"/>
      <c r="D50" s="5"/>
      <c r="E50" s="5"/>
      <c r="F50" s="5"/>
      <c r="G50" s="5"/>
      <c r="H50" s="5"/>
      <c r="I50" s="72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4" ht="39" customHeight="1" x14ac:dyDescent="0.35">
      <c r="A51" s="22" t="s">
        <v>67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5"/>
      <c r="R51" s="5"/>
      <c r="S51" s="5"/>
      <c r="T51" s="5"/>
      <c r="U51" s="5"/>
      <c r="V51" s="5"/>
    </row>
    <row r="52" spans="1:24" s="45" customFormat="1" ht="12.75" customHeight="1" x14ac:dyDescent="0.35">
      <c r="A52" s="46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5"/>
      <c r="R52" s="5"/>
      <c r="S52" s="5"/>
      <c r="T52" s="5"/>
      <c r="U52" s="5"/>
      <c r="V52" s="5"/>
    </row>
    <row r="53" spans="1:24" s="45" customFormat="1" ht="12.75" customHeight="1" x14ac:dyDescent="0.35">
      <c r="A53" s="46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5"/>
      <c r="R53" s="5"/>
      <c r="S53" s="5"/>
      <c r="T53" s="5"/>
      <c r="U53" s="5"/>
      <c r="V53" s="5"/>
    </row>
    <row r="54" spans="1:24" ht="20.25" customHeight="1" x14ac:dyDescent="0.35">
      <c r="A54" s="24" t="s">
        <v>31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6"/>
      <c r="P54" s="26"/>
      <c r="Q54" s="5"/>
      <c r="R54" s="5"/>
      <c r="S54" s="5"/>
      <c r="T54" s="5"/>
      <c r="U54" s="5"/>
      <c r="V54" s="5"/>
    </row>
    <row r="55" spans="1:24" ht="14.25" customHeight="1" x14ac:dyDescent="0.35">
      <c r="A55" s="5"/>
      <c r="B55" s="5"/>
      <c r="C55" s="5"/>
      <c r="D55" s="5"/>
      <c r="E55" s="5"/>
      <c r="F55" s="5"/>
      <c r="G55" s="5"/>
      <c r="H55" s="5"/>
      <c r="I55" s="71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:24" ht="26.25" customHeight="1" x14ac:dyDescent="0.35">
      <c r="A56" s="27" t="s">
        <v>32</v>
      </c>
      <c r="B56" s="1"/>
      <c r="C56" s="76" t="s">
        <v>50</v>
      </c>
      <c r="D56" s="77"/>
      <c r="E56" s="76" t="s">
        <v>39</v>
      </c>
      <c r="F56" s="77"/>
      <c r="G56" s="76" t="s">
        <v>42</v>
      </c>
      <c r="H56" s="77"/>
      <c r="I56" s="71"/>
      <c r="J56" s="73" t="s">
        <v>66</v>
      </c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</row>
    <row r="57" spans="1:24" ht="14.25" customHeight="1" x14ac:dyDescent="0.35">
      <c r="A57" s="74" t="s">
        <v>56</v>
      </c>
      <c r="B57" s="75"/>
      <c r="C57" s="78">
        <f>OBS_PA_54_M_GP+OBS_PA_54_M_ENT</f>
        <v>0</v>
      </c>
      <c r="D57" s="79"/>
      <c r="E57" s="78">
        <f>OBS_PA_54_OP_SUB_M_GP+OBS_PA_54_OP_NSUB_M_GP+OBS_PA_54_NOP_GP</f>
        <v>0</v>
      </c>
      <c r="F57" s="79"/>
      <c r="G57" s="78">
        <f>OBS_PA_54_OP_SUB_M_ENT+OBS_PA_54_OP_NSUB_M_ENT+OBS_PA_54_NOP_ENT</f>
        <v>0</v>
      </c>
      <c r="H57" s="79"/>
      <c r="I57" s="71"/>
      <c r="J57" s="70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</row>
    <row r="58" spans="1:24" ht="14.25" customHeight="1" x14ac:dyDescent="0.35">
      <c r="A58" s="57" t="s">
        <v>33</v>
      </c>
      <c r="B58" s="49"/>
      <c r="C58" s="90">
        <f>OBS_PA_54_OP_SUB_M_GP+OBS_PA_54_OP_SUB_M_ENT</f>
        <v>0</v>
      </c>
      <c r="D58" s="91"/>
      <c r="E58" s="90">
        <f>OBS_PA_54_OP_SUB_9_M_GP+OBS_PA_54_OP_SUB_RECO_M_GP</f>
        <v>0</v>
      </c>
      <c r="F58" s="91"/>
      <c r="G58" s="90">
        <f>OBS_PA_54_OP_SUB_9_M_ENT+OBS_PA_54_OP_SUB_RECO_M_ENT</f>
        <v>0</v>
      </c>
      <c r="H58" s="91"/>
      <c r="I58" s="71"/>
      <c r="J58" s="70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ht="14.25" customHeight="1" x14ac:dyDescent="0.35">
      <c r="A59" s="50" t="s">
        <v>34</v>
      </c>
      <c r="B59" s="49"/>
      <c r="C59" s="90">
        <f>OBS_PA_54_OP_SUB_9_M_GP+OBS_PA_54_OP_SUB_9_M_ENT</f>
        <v>0</v>
      </c>
      <c r="D59" s="91"/>
      <c r="E59" s="90"/>
      <c r="F59" s="91"/>
      <c r="G59" s="90"/>
      <c r="H59" s="91"/>
      <c r="I59" s="71"/>
      <c r="J59" s="70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  <row r="60" spans="1:24" ht="14.25" customHeight="1" x14ac:dyDescent="0.35">
      <c r="A60" s="51" t="s">
        <v>35</v>
      </c>
      <c r="B60" s="49"/>
      <c r="C60" s="90">
        <f>OBS_PA_54_OP_SUB_RECO_M_GP+OBS_PA_54_OP_SUB_RECO_M_ENT</f>
        <v>0</v>
      </c>
      <c r="D60" s="91"/>
      <c r="E60" s="90"/>
      <c r="F60" s="91"/>
      <c r="G60" s="90"/>
      <c r="H60" s="91"/>
      <c r="I60" s="71"/>
      <c r="J60" s="70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ht="14.25" customHeight="1" x14ac:dyDescent="0.35">
      <c r="A61" s="48" t="s">
        <v>36</v>
      </c>
      <c r="B61" s="49"/>
      <c r="C61" s="90">
        <f>OBS_PA_54_OP_NSUB_M_GP+OBS_PA_54_OP_NSUB_M_ENT</f>
        <v>0</v>
      </c>
      <c r="D61" s="91"/>
      <c r="E61" s="90">
        <f>OBS_PA_54_OP_NSUB_9_M_GP+OBS_PA_54_OP_NSUB_RECO_M_GP</f>
        <v>0</v>
      </c>
      <c r="F61" s="91"/>
      <c r="G61" s="90">
        <f>OBS_PA_54_OP_NSUB_9_M_ENT+OBS_PA_54_OP_NSUB_RECO_M_ENT</f>
        <v>0</v>
      </c>
      <c r="H61" s="91"/>
      <c r="I61" s="71"/>
      <c r="J61" s="70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  <row r="62" spans="1:24" ht="14.25" customHeight="1" x14ac:dyDescent="0.35">
      <c r="A62" s="50" t="s">
        <v>34</v>
      </c>
      <c r="B62" s="49"/>
      <c r="C62" s="90">
        <f>OBS_PA_54_OP_NSUB_9_M_GP+OBS_PA_54_OP_NSUB_9_M_ENT</f>
        <v>0</v>
      </c>
      <c r="D62" s="91"/>
      <c r="E62" s="90"/>
      <c r="F62" s="91"/>
      <c r="G62" s="90"/>
      <c r="H62" s="91"/>
      <c r="I62" s="71"/>
      <c r="J62" s="70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ht="14.25" customHeight="1" x14ac:dyDescent="0.35">
      <c r="A63" s="51" t="s">
        <v>35</v>
      </c>
      <c r="B63" s="49"/>
      <c r="C63" s="90">
        <f>OBS_PA_54_OP_NSUB_RECO_M_GP+OBS_PA_54_OP_NSUB_RECO_M_ENT</f>
        <v>0</v>
      </c>
      <c r="D63" s="91"/>
      <c r="E63" s="90"/>
      <c r="F63" s="91"/>
      <c r="G63" s="90"/>
      <c r="H63" s="91"/>
      <c r="I63" s="71"/>
      <c r="J63" s="70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14.25" customHeight="1" x14ac:dyDescent="0.35">
      <c r="A64" s="48" t="s">
        <v>37</v>
      </c>
      <c r="B64" s="49"/>
      <c r="C64" s="90">
        <f>OBS_PA_54_NOP_GP+OBS_PA_54_NOP_ENT</f>
        <v>0</v>
      </c>
      <c r="D64" s="91"/>
      <c r="E64" s="90"/>
      <c r="F64" s="91"/>
      <c r="G64" s="90"/>
      <c r="H64" s="91"/>
      <c r="I64" s="71"/>
      <c r="J64" s="70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ht="14.25" customHeight="1" x14ac:dyDescent="0.35">
      <c r="A65" s="53"/>
      <c r="B65" s="54"/>
      <c r="C65" s="54"/>
      <c r="D65" s="54"/>
      <c r="E65" s="60"/>
      <c r="F65" s="60"/>
      <c r="G65" s="60"/>
      <c r="H65" s="60"/>
      <c r="I65" s="71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  <row r="66" spans="1:24" ht="14.25" customHeight="1" x14ac:dyDescent="0.35">
      <c r="A66" s="53"/>
      <c r="B66" s="54"/>
      <c r="C66" s="54"/>
      <c r="D66" s="54"/>
      <c r="E66" s="61"/>
      <c r="F66" s="62"/>
      <c r="G66" s="63"/>
      <c r="H66" s="64"/>
      <c r="I66" s="71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</row>
    <row r="67" spans="1:24" ht="36" customHeight="1" x14ac:dyDescent="0.35">
      <c r="A67" s="53"/>
      <c r="B67" s="54"/>
      <c r="C67" s="92" t="s">
        <v>51</v>
      </c>
      <c r="D67" s="93"/>
      <c r="E67" s="92" t="s">
        <v>40</v>
      </c>
      <c r="F67" s="93"/>
      <c r="G67" s="92" t="s">
        <v>41</v>
      </c>
      <c r="H67" s="93"/>
      <c r="I67" s="71"/>
      <c r="J67" s="73" t="s">
        <v>66</v>
      </c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</row>
    <row r="68" spans="1:24" ht="14.25" customHeight="1" x14ac:dyDescent="0.35">
      <c r="A68" s="74" t="s">
        <v>57</v>
      </c>
      <c r="B68" s="75"/>
      <c r="C68" s="78">
        <f>OBS_VB_54_M_GP+OBS_VB_54_M_ENT</f>
        <v>0</v>
      </c>
      <c r="D68" s="79"/>
      <c r="E68" s="78">
        <f>OBS_VB_54_OP_SUB_M_GP+OBS_VB_54_OP_NSUB_M_GP</f>
        <v>0</v>
      </c>
      <c r="F68" s="79"/>
      <c r="G68" s="78">
        <f>OBS_VB_54_OP_SUB_M_ENT+OBS_VB_54_OP_NSUB_M_ENT</f>
        <v>0</v>
      </c>
      <c r="H68" s="79"/>
      <c r="I68" s="71"/>
      <c r="J68" s="70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</row>
    <row r="69" spans="1:24" ht="14.25" customHeight="1" x14ac:dyDescent="0.35">
      <c r="A69" s="57" t="s">
        <v>43</v>
      </c>
      <c r="B69" s="49"/>
      <c r="C69" s="90">
        <f>OBS_VB_54_OP_SUB_M_GP+OBS_VB_54_OP_SUB_M_ENT</f>
        <v>0</v>
      </c>
      <c r="D69" s="91"/>
      <c r="E69" s="90">
        <f>OBS_VB_54_OP_SUB_9_M_GP+OBS_VB_54_OP_SUB_RECO_M_GP</f>
        <v>0</v>
      </c>
      <c r="F69" s="91"/>
      <c r="G69" s="90">
        <f>OBS_VB_54_OP_SUB_9_M_ENT+OBS_VB_54_OP_SUB_RECO_M_ENT</f>
        <v>0</v>
      </c>
      <c r="H69" s="91"/>
      <c r="I69" s="71"/>
      <c r="J69" s="70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</row>
    <row r="70" spans="1:24" ht="14.25" customHeight="1" x14ac:dyDescent="0.35">
      <c r="A70" s="58" t="s">
        <v>44</v>
      </c>
      <c r="B70" s="49"/>
      <c r="C70" s="90">
        <f>OBS_VB_54_OP_SUB_9_M_GP+OBS_VB_54_OP_SUB_9_M_ENT</f>
        <v>0</v>
      </c>
      <c r="D70" s="91"/>
      <c r="E70" s="90"/>
      <c r="F70" s="91"/>
      <c r="G70" s="90"/>
      <c r="H70" s="91"/>
      <c r="I70" s="71"/>
      <c r="J70" s="70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</row>
    <row r="71" spans="1:24" ht="14.25" customHeight="1" x14ac:dyDescent="0.35">
      <c r="A71" s="59" t="s">
        <v>45</v>
      </c>
      <c r="B71" s="49"/>
      <c r="C71" s="90">
        <f>OBS_VB_54_OP_SUB_RECO_M_GP+OBS_VB_54_OP_SUB_RECO_M_ENT</f>
        <v>0</v>
      </c>
      <c r="D71" s="91"/>
      <c r="E71" s="90"/>
      <c r="F71" s="91"/>
      <c r="G71" s="90"/>
      <c r="H71" s="91"/>
      <c r="I71" s="71"/>
      <c r="J71" s="70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</row>
    <row r="72" spans="1:24" ht="14.25" customHeight="1" x14ac:dyDescent="0.35">
      <c r="A72" s="57" t="s">
        <v>46</v>
      </c>
      <c r="B72" s="49"/>
      <c r="C72" s="90">
        <f>OBS_VB_54_OP_NSUB_M_GP+OBS_VB_54_OP_NSUB_M_ENT</f>
        <v>0</v>
      </c>
      <c r="D72" s="91"/>
      <c r="E72" s="90">
        <f>OBS_VB_54_OP_NSUB_9_M_GP+OBS_VB_54_OP_NSUB_RECO_M_GP</f>
        <v>0</v>
      </c>
      <c r="F72" s="91"/>
      <c r="G72" s="90">
        <f>OBS_VB_54_OP_NSUB_9_M_ENT+OBS_VB_54_OP_NSUB_RECO_M_ENT</f>
        <v>0</v>
      </c>
      <c r="H72" s="91"/>
      <c r="I72" s="71"/>
      <c r="J72" s="70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</row>
    <row r="73" spans="1:24" ht="14.25" customHeight="1" x14ac:dyDescent="0.35">
      <c r="A73" s="58" t="s">
        <v>44</v>
      </c>
      <c r="B73" s="49"/>
      <c r="C73" s="90">
        <f>OBS_VB_54_OP_NSUB_9_M_GP+OBS_VB_54_OP_NSUB_9_M_ENT</f>
        <v>0</v>
      </c>
      <c r="D73" s="91"/>
      <c r="E73" s="90"/>
      <c r="F73" s="91"/>
      <c r="G73" s="90"/>
      <c r="H73" s="91"/>
      <c r="I73" s="71"/>
      <c r="J73" s="70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</row>
    <row r="74" spans="1:24" ht="14.25" customHeight="1" x14ac:dyDescent="0.35">
      <c r="A74" s="59" t="s">
        <v>45</v>
      </c>
      <c r="B74" s="49"/>
      <c r="C74" s="90">
        <f>OBS_VB_54_OP_NSUB_RECO_M_GP+OBS_VB_54_OP_NSUB_RECO_M_ENT</f>
        <v>0</v>
      </c>
      <c r="D74" s="91"/>
      <c r="E74" s="90"/>
      <c r="F74" s="91"/>
      <c r="G74" s="90"/>
      <c r="H74" s="91"/>
      <c r="I74" s="71"/>
      <c r="J74" s="70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</row>
    <row r="75" spans="1:24" ht="14.25" customHeight="1" x14ac:dyDescent="0.35">
      <c r="A75" s="5"/>
      <c r="B75" s="5"/>
      <c r="C75" s="55"/>
      <c r="D75" s="56"/>
      <c r="E75" s="55"/>
      <c r="F75" s="56"/>
      <c r="G75" s="5"/>
      <c r="H75" s="5"/>
      <c r="I75" s="71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</row>
    <row r="76" spans="1:24" ht="14.25" customHeight="1" x14ac:dyDescent="0.35">
      <c r="A76" s="5"/>
      <c r="B76" s="5"/>
      <c r="C76" s="5"/>
      <c r="D76" s="5"/>
      <c r="E76" s="5"/>
      <c r="F76" s="5"/>
      <c r="G76" s="5"/>
      <c r="H76" s="5"/>
      <c r="I76" s="71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</row>
    <row r="77" spans="1:24" ht="20.25" customHeight="1" x14ac:dyDescent="0.35">
      <c r="A77" s="24" t="s">
        <v>38</v>
      </c>
      <c r="B77" s="25"/>
      <c r="C77" s="25"/>
      <c r="D77" s="25"/>
      <c r="E77" s="25"/>
      <c r="F77" s="25"/>
      <c r="G77" s="25"/>
      <c r="H77" s="26"/>
      <c r="I77" s="25"/>
      <c r="J77" s="25"/>
      <c r="K77" s="25"/>
      <c r="L77" s="25"/>
      <c r="M77" s="25"/>
      <c r="N77" s="25"/>
      <c r="O77" s="26"/>
      <c r="P77" s="26"/>
      <c r="Q77" s="5"/>
      <c r="R77" s="5"/>
      <c r="S77" s="5"/>
      <c r="T77" s="5"/>
      <c r="U77" s="5"/>
      <c r="V77" s="5"/>
    </row>
    <row r="78" spans="1:24" ht="14.25" customHeight="1" x14ac:dyDescent="0.3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4" ht="52.15" customHeight="1" x14ac:dyDescent="0.35">
      <c r="A79" s="5" t="s">
        <v>32</v>
      </c>
      <c r="B79" s="5"/>
      <c r="C79" s="68">
        <v>2018</v>
      </c>
      <c r="D79" s="69">
        <v>2019</v>
      </c>
      <c r="E79" s="69">
        <v>2020</v>
      </c>
      <c r="F79" s="69">
        <v>2021</v>
      </c>
      <c r="G79" s="69">
        <v>2022</v>
      </c>
      <c r="H79" s="71"/>
      <c r="I79" s="71"/>
      <c r="J79" s="73" t="s">
        <v>66</v>
      </c>
      <c r="K79" s="5"/>
      <c r="L79" s="5"/>
      <c r="M79" s="5"/>
      <c r="N79" s="5"/>
      <c r="O79" s="5"/>
      <c r="P79" s="5"/>
      <c r="Q79" s="5"/>
      <c r="R79" s="5"/>
      <c r="S79" s="5"/>
      <c r="T79" s="1"/>
      <c r="U79" s="1"/>
      <c r="V79" s="1"/>
    </row>
    <row r="80" spans="1:24" ht="17.25" customHeight="1" x14ac:dyDescent="0.35">
      <c r="A80" s="74" t="s">
        <v>47</v>
      </c>
      <c r="B80" s="75"/>
      <c r="C80" s="31" t="str">
        <f>IF(OBS_VO_55_2018_RECY_M_TOTAL+OBS_VO_55_2018_RECO_M_TOTAL=0,"",OBS_VO_55_2018_RECY_M_TOTAL+OBS_VO_55_2018_RECO_M_TOTAL)</f>
        <v/>
      </c>
      <c r="D80" s="31" t="str">
        <f>IF(OBS_VO_55_2019_RECY_M_TOTAL+OBS_VO_55_2019_RECO_M_TOTAL=0,"",OBS_VO_55_2019_RECY_M_TOTAL+OBS_VO_55_2019_RECO_M_TOTAL)</f>
        <v/>
      </c>
      <c r="E80" s="31" t="str">
        <f>IF(OBS_VO_55_2020_RECY_M_TOTAL+OBS_VO_55_2020_RECO_M_TOTAL=0,"",OBS_VO_55_2020_RECY_M_TOTAL+OBS_VO_55_2020_RECO_M_TOTAL)</f>
        <v/>
      </c>
      <c r="F80" s="31"/>
      <c r="G80" s="31" t="str">
        <f>IF(OBS_VO_55_RECY_TOTAL+OBS_VO_55_RECO_TOTAL=0,"",OBS_VO_55_RECY_TOTAL+OBS_VO_55_RECO_TOTAL)</f>
        <v/>
      </c>
      <c r="H80" s="71"/>
      <c r="I80" s="71"/>
      <c r="J80" s="70"/>
      <c r="K80" s="5"/>
      <c r="L80" s="5"/>
      <c r="M80" s="5"/>
      <c r="N80" s="5"/>
      <c r="O80" s="5"/>
      <c r="P80" s="5"/>
      <c r="Q80" s="5"/>
      <c r="R80" s="5"/>
      <c r="S80" s="5"/>
      <c r="T80" s="1"/>
      <c r="U80" s="1"/>
      <c r="V80" s="1"/>
    </row>
    <row r="81" spans="1:23" ht="14.25" customHeight="1" x14ac:dyDescent="0.35">
      <c r="A81" s="66" t="s">
        <v>48</v>
      </c>
      <c r="B81" s="52"/>
      <c r="C81" s="34"/>
      <c r="D81" s="34"/>
      <c r="E81" s="34"/>
      <c r="F81" s="34"/>
      <c r="G81" s="34"/>
      <c r="H81" s="71"/>
      <c r="I81" s="71"/>
      <c r="J81" s="70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ht="14.25" customHeight="1" x14ac:dyDescent="0.35">
      <c r="A82" s="67" t="s">
        <v>49</v>
      </c>
      <c r="B82" s="44"/>
      <c r="C82" s="34"/>
      <c r="D82" s="34"/>
      <c r="E82" s="34"/>
      <c r="F82" s="34"/>
      <c r="G82" s="34"/>
      <c r="H82" s="71"/>
      <c r="I82" s="71"/>
      <c r="J82" s="70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ht="14.25" customHeight="1" x14ac:dyDescent="0.35">
      <c r="A83" s="5"/>
      <c r="B83" s="5"/>
      <c r="C83" s="5"/>
      <c r="D83" s="5"/>
      <c r="E83" s="5"/>
      <c r="F83" s="5"/>
      <c r="G83" s="5"/>
      <c r="H83" s="72"/>
      <c r="I83" s="72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</row>
    <row r="84" spans="1:23" ht="14.25" customHeight="1" x14ac:dyDescent="0.35">
      <c r="A84" s="5"/>
      <c r="B84" s="5"/>
      <c r="C84" s="5"/>
      <c r="D84" s="5"/>
      <c r="E84" s="5"/>
      <c r="F84" s="5"/>
      <c r="G84" s="5"/>
      <c r="H84" s="72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</row>
    <row r="85" spans="1:23" ht="14.25" customHeight="1" x14ac:dyDescent="0.3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</row>
    <row r="86" spans="1:23" ht="20.25" customHeight="1" x14ac:dyDescent="0.35">
      <c r="A86" s="24" t="s">
        <v>59</v>
      </c>
      <c r="B86" s="25"/>
      <c r="C86" s="25"/>
      <c r="D86" s="25"/>
      <c r="E86" s="25"/>
      <c r="F86" s="25"/>
      <c r="G86" s="25"/>
      <c r="H86" s="26"/>
      <c r="I86" s="25"/>
      <c r="J86" s="25"/>
      <c r="K86" s="25"/>
      <c r="L86" s="25"/>
      <c r="M86" s="25"/>
      <c r="N86" s="25"/>
      <c r="O86" s="26"/>
      <c r="P86" s="26"/>
      <c r="Q86" s="5"/>
      <c r="R86" s="5"/>
      <c r="S86" s="5"/>
      <c r="T86" s="5"/>
      <c r="U86" s="5"/>
      <c r="V86" s="5"/>
    </row>
    <row r="87" spans="1:23" ht="14.25" customHeight="1" x14ac:dyDescent="0.35">
      <c r="A87" s="5"/>
      <c r="B87" s="5"/>
      <c r="C87" s="5"/>
      <c r="D87" s="5"/>
      <c r="E87" s="5"/>
      <c r="F87" s="5"/>
      <c r="G87" s="5"/>
      <c r="H87" s="71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</row>
    <row r="88" spans="1:23" ht="45.65" customHeight="1" x14ac:dyDescent="0.35">
      <c r="A88" s="65" t="s">
        <v>32</v>
      </c>
      <c r="B88" s="5"/>
      <c r="C88" s="68">
        <v>2018</v>
      </c>
      <c r="D88" s="69">
        <v>2019</v>
      </c>
      <c r="E88" s="69">
        <v>2020</v>
      </c>
      <c r="F88" s="69">
        <v>2021</v>
      </c>
      <c r="G88" s="69">
        <v>2022</v>
      </c>
      <c r="H88" s="71"/>
      <c r="I88" s="71"/>
      <c r="J88" s="73" t="s">
        <v>66</v>
      </c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</row>
    <row r="89" spans="1:23" ht="16.899999999999999" customHeight="1" x14ac:dyDescent="0.35">
      <c r="A89" s="74" t="s">
        <v>64</v>
      </c>
      <c r="B89" s="75"/>
      <c r="C89" s="31" t="str">
        <f>IF(SUM(C90:C91)=0,"",SUM(C90:C91))</f>
        <v/>
      </c>
      <c r="D89" s="31" t="str">
        <f>IF(SUM(D90:D91)=0,"",SUM(D90:D91))</f>
        <v/>
      </c>
      <c r="E89" s="31" t="str">
        <f>IF(SUM(E90:E91)=0,"",SUM(E90:E91))</f>
        <v/>
      </c>
      <c r="F89" s="31" t="str">
        <f>IF(SUM(F90:F91)=0,"",SUM(F90:F91))</f>
        <v/>
      </c>
      <c r="G89" s="31" t="str">
        <f>IF(SUM(G90:G91)=0,"",SUM(G90:G91))</f>
        <v/>
      </c>
      <c r="H89" s="71"/>
      <c r="I89" s="71"/>
      <c r="J89" s="70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</row>
    <row r="90" spans="1:23" ht="14.25" customHeight="1" x14ac:dyDescent="0.35">
      <c r="A90" s="66" t="s">
        <v>60</v>
      </c>
      <c r="B90" s="52"/>
      <c r="C90" s="34"/>
      <c r="D90" s="34"/>
      <c r="E90" s="34"/>
      <c r="F90" s="34"/>
      <c r="G90" s="34"/>
      <c r="H90" s="71"/>
      <c r="I90" s="71"/>
      <c r="J90" s="70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23" ht="14.25" customHeight="1" x14ac:dyDescent="0.35">
      <c r="A91" s="67" t="s">
        <v>61</v>
      </c>
      <c r="B91" s="44"/>
      <c r="C91" s="34"/>
      <c r="D91" s="34"/>
      <c r="E91" s="34"/>
      <c r="F91" s="34"/>
      <c r="G91" s="34"/>
      <c r="H91" s="71"/>
      <c r="I91" s="71"/>
      <c r="J91" s="70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23" ht="14.25" customHeight="1" x14ac:dyDescent="0.35">
      <c r="A92" s="5"/>
      <c r="B92" s="5"/>
      <c r="C92" s="5"/>
      <c r="D92" s="5"/>
      <c r="E92" s="5"/>
      <c r="F92" s="5"/>
      <c r="G92" s="5"/>
      <c r="H92" s="71"/>
      <c r="I92" s="72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23" ht="14.25" customHeight="1" x14ac:dyDescent="0.35">
      <c r="A93" s="5"/>
      <c r="B93" s="5"/>
      <c r="C93" s="5"/>
      <c r="D93" s="5"/>
      <c r="E93" s="5"/>
      <c r="F93" s="5"/>
      <c r="G93" s="5"/>
      <c r="H93" s="71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</row>
    <row r="94" spans="1:23" ht="46.9" customHeight="1" x14ac:dyDescent="0.35">
      <c r="A94" s="65" t="s">
        <v>32</v>
      </c>
      <c r="B94" s="5"/>
      <c r="C94" s="68">
        <v>2018</v>
      </c>
      <c r="D94" s="69">
        <v>2019</v>
      </c>
      <c r="E94" s="69">
        <v>2020</v>
      </c>
      <c r="F94" s="69">
        <v>2021</v>
      </c>
      <c r="G94" s="69">
        <v>2022</v>
      </c>
      <c r="H94" s="71"/>
      <c r="I94" s="71"/>
      <c r="J94" s="73" t="s">
        <v>66</v>
      </c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23" ht="17.25" customHeight="1" x14ac:dyDescent="0.35">
      <c r="A95" s="74" t="s">
        <v>65</v>
      </c>
      <c r="B95" s="75"/>
      <c r="C95" s="31" t="str">
        <f>IF(SUM(C96:C97)=0,"",SUM(C96:C97))</f>
        <v/>
      </c>
      <c r="D95" s="31" t="str">
        <f>IF(SUM(D96:D97)=0,"",SUM(D96:D97))</f>
        <v/>
      </c>
      <c r="E95" s="31" t="str">
        <f>IF(SUM(E96:E97)=0,"",SUM(E96:E97))</f>
        <v/>
      </c>
      <c r="F95" s="31" t="str">
        <f>IF(SUM(F96:F97)=0,"",SUM(F96:F97))</f>
        <v/>
      </c>
      <c r="G95" s="31" t="str">
        <f>IF(SUM(G96:G97)=0,"",SUM(G96:G97))</f>
        <v/>
      </c>
      <c r="H95" s="71"/>
      <c r="I95" s="71"/>
      <c r="J95" s="70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23" ht="14.25" customHeight="1" x14ac:dyDescent="0.35">
      <c r="A96" s="66" t="s">
        <v>62</v>
      </c>
      <c r="B96" s="52"/>
      <c r="C96" s="34"/>
      <c r="D96" s="34"/>
      <c r="E96" s="34"/>
      <c r="F96" s="34"/>
      <c r="G96" s="34"/>
      <c r="H96" s="71"/>
      <c r="I96" s="71"/>
      <c r="J96" s="70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ht="14.25" customHeight="1" x14ac:dyDescent="0.35">
      <c r="A97" s="67" t="s">
        <v>63</v>
      </c>
      <c r="B97" s="44"/>
      <c r="C97" s="34"/>
      <c r="D97" s="34"/>
      <c r="E97" s="34"/>
      <c r="F97" s="34"/>
      <c r="G97" s="34"/>
      <c r="H97" s="71"/>
      <c r="I97" s="71"/>
      <c r="J97" s="70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  <row r="98" spans="1:22" ht="14.25" customHeight="1" x14ac:dyDescent="0.35">
      <c r="A98" s="5"/>
      <c r="B98" s="5"/>
      <c r="C98" s="5"/>
      <c r="D98" s="5"/>
      <c r="E98" s="5"/>
      <c r="F98" s="5"/>
      <c r="G98" s="5"/>
      <c r="H98" s="72"/>
      <c r="I98" s="72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</row>
    <row r="99" spans="1:22" ht="14.25" customHeight="1" x14ac:dyDescent="0.3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</row>
    <row r="100" spans="1:22" ht="14.25" customHeight="1" x14ac:dyDescent="0.3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</row>
    <row r="101" spans="1:22" ht="14.25" customHeight="1" x14ac:dyDescent="0.3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</row>
    <row r="102" spans="1:22" ht="14.25" customHeight="1" x14ac:dyDescent="0.3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</row>
    <row r="103" spans="1:22" ht="14.25" customHeight="1" x14ac:dyDescent="0.3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</row>
    <row r="104" spans="1:22" ht="14.25" customHeight="1" x14ac:dyDescent="0.3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</row>
    <row r="105" spans="1:22" ht="14.25" customHeight="1" x14ac:dyDescent="0.3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</row>
    <row r="106" spans="1:22" ht="14.25" customHeight="1" x14ac:dyDescent="0.3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22" ht="14.25" customHeight="1" x14ac:dyDescent="0.3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</row>
    <row r="108" spans="1:22" ht="14.25" customHeight="1" x14ac:dyDescent="0.3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</row>
    <row r="109" spans="1:22" ht="14.25" customHeight="1" x14ac:dyDescent="0.3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</row>
    <row r="110" spans="1:22" ht="14.25" customHeight="1" x14ac:dyDescent="0.3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</row>
    <row r="111" spans="1:22" ht="14.25" customHeight="1" x14ac:dyDescent="0.3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</row>
    <row r="112" spans="1:22" ht="14.25" customHeight="1" x14ac:dyDescent="0.3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</row>
    <row r="113" spans="1:22" ht="14.25" customHeight="1" x14ac:dyDescent="0.3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</row>
    <row r="114" spans="1:22" ht="14.25" customHeight="1" x14ac:dyDescent="0.3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</row>
    <row r="115" spans="1:22" ht="14.25" customHeight="1" x14ac:dyDescent="0.3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</row>
    <row r="116" spans="1:22" ht="14.25" customHeight="1" x14ac:dyDescent="0.3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</row>
    <row r="117" spans="1:22" ht="14.25" customHeight="1" x14ac:dyDescent="0.3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</row>
    <row r="118" spans="1:22" ht="14.25" customHeight="1" x14ac:dyDescent="0.3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</row>
    <row r="119" spans="1:22" ht="14.25" customHeight="1" x14ac:dyDescent="0.3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</row>
    <row r="120" spans="1:22" ht="14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</row>
    <row r="121" spans="1:22" ht="14.25" customHeight="1" x14ac:dyDescent="0.3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</row>
    <row r="122" spans="1:22" ht="14.25" customHeight="1" x14ac:dyDescent="0.3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</row>
    <row r="123" spans="1:22" ht="14.25" customHeight="1" x14ac:dyDescent="0.3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</row>
    <row r="124" spans="1:22" ht="14.25" customHeight="1" x14ac:dyDescent="0.3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</row>
    <row r="125" spans="1:22" ht="14.25" customHeight="1" x14ac:dyDescent="0.3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</row>
    <row r="126" spans="1:22" ht="14.25" customHeight="1" x14ac:dyDescent="0.3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</row>
    <row r="127" spans="1:22" ht="14.25" customHeight="1" x14ac:dyDescent="0.3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</row>
    <row r="128" spans="1:22" ht="14.25" customHeight="1" x14ac:dyDescent="0.3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</row>
    <row r="129" spans="1:22" ht="14.25" customHeight="1" x14ac:dyDescent="0.3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</row>
    <row r="130" spans="1:22" ht="14.25" customHeight="1" x14ac:dyDescent="0.3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</row>
    <row r="131" spans="1:22" ht="14.25" customHeight="1" x14ac:dyDescent="0.3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</row>
    <row r="132" spans="1:22" ht="14.25" customHeight="1" x14ac:dyDescent="0.3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</row>
    <row r="133" spans="1:22" ht="14.25" customHeight="1" x14ac:dyDescent="0.3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</row>
    <row r="134" spans="1:22" ht="14.25" customHeight="1" x14ac:dyDescent="0.3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</row>
    <row r="135" spans="1:22" ht="14.25" customHeight="1" x14ac:dyDescent="0.3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</row>
    <row r="136" spans="1:22" ht="14.25" customHeight="1" x14ac:dyDescent="0.3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</row>
    <row r="137" spans="1:22" ht="14.25" customHeight="1" x14ac:dyDescent="0.3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</row>
    <row r="138" spans="1:22" ht="14.25" customHeight="1" x14ac:dyDescent="0.3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</row>
    <row r="139" spans="1:22" ht="14.25" customHeight="1" x14ac:dyDescent="0.3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</row>
    <row r="140" spans="1:22" ht="14.25" customHeight="1" x14ac:dyDescent="0.3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</row>
    <row r="141" spans="1:22" ht="14.25" customHeight="1" x14ac:dyDescent="0.3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</row>
    <row r="142" spans="1:22" ht="14.25" customHeight="1" x14ac:dyDescent="0.3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</row>
    <row r="143" spans="1:22" ht="14.25" customHeight="1" x14ac:dyDescent="0.3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</row>
    <row r="144" spans="1:22" ht="14.25" customHeight="1" x14ac:dyDescent="0.3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</row>
    <row r="145" spans="1:22" ht="14.25" customHeight="1" x14ac:dyDescent="0.3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</row>
    <row r="146" spans="1:22" ht="14.25" customHeight="1" x14ac:dyDescent="0.3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</row>
    <row r="147" spans="1:22" ht="14.25" customHeight="1" x14ac:dyDescent="0.3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</row>
    <row r="148" spans="1:22" ht="14.25" customHeight="1" x14ac:dyDescent="0.3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</row>
    <row r="149" spans="1:22" ht="14.25" customHeight="1" x14ac:dyDescent="0.3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</row>
    <row r="150" spans="1:22" ht="14.25" customHeight="1" x14ac:dyDescent="0.3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</row>
    <row r="151" spans="1:22" ht="14.25" customHeight="1" x14ac:dyDescent="0.3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</row>
    <row r="152" spans="1:22" ht="14.25" customHeight="1" x14ac:dyDescent="0.3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</row>
    <row r="153" spans="1:22" ht="14.25" customHeight="1" x14ac:dyDescent="0.3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</row>
    <row r="154" spans="1:22" ht="14.25" customHeight="1" x14ac:dyDescent="0.3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</row>
    <row r="155" spans="1:22" ht="14.25" customHeight="1" x14ac:dyDescent="0.3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:22" ht="14.25" customHeight="1" x14ac:dyDescent="0.3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:22" ht="14.25" customHeight="1" x14ac:dyDescent="0.3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:22" ht="14.25" customHeight="1" x14ac:dyDescent="0.3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:22" ht="14.25" customHeight="1" x14ac:dyDescent="0.3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:22" ht="14.25" customHeight="1" x14ac:dyDescent="0.3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:22" ht="14.25" customHeight="1" x14ac:dyDescent="0.3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:22" ht="14.25" customHeight="1" x14ac:dyDescent="0.3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:22" ht="14.25" customHeight="1" x14ac:dyDescent="0.3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:22" ht="14.25" customHeight="1" x14ac:dyDescent="0.3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:22" ht="14.25" customHeight="1" x14ac:dyDescent="0.3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:22" ht="14.25" customHeight="1" x14ac:dyDescent="0.3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:22" ht="14.25" customHeight="1" x14ac:dyDescent="0.3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:22" ht="14.25" customHeight="1" x14ac:dyDescent="0.3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:22" ht="14.25" customHeight="1" x14ac:dyDescent="0.3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:22" ht="14.25" customHeight="1" x14ac:dyDescent="0.3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:22" ht="14.25" customHeight="1" x14ac:dyDescent="0.3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:22" ht="14.25" customHeight="1" x14ac:dyDescent="0.3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:22" ht="14.25" customHeight="1" x14ac:dyDescent="0.3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:22" ht="14.25" customHeight="1" x14ac:dyDescent="0.3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:22" ht="14.25" customHeight="1" x14ac:dyDescent="0.3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:22" ht="14.25" customHeight="1" x14ac:dyDescent="0.3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:22" ht="14.25" customHeight="1" x14ac:dyDescent="0.3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:22" ht="14.25" customHeight="1" x14ac:dyDescent="0.3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:22" ht="14.25" customHeight="1" x14ac:dyDescent="0.3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:22" ht="14.25" customHeight="1" x14ac:dyDescent="0.3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:22" ht="14.25" customHeight="1" x14ac:dyDescent="0.3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:22" ht="14.25" customHeight="1" x14ac:dyDescent="0.3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:22" ht="14.25" customHeight="1" x14ac:dyDescent="0.3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:22" ht="14.25" customHeight="1" x14ac:dyDescent="0.3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:22" ht="14.25" customHeight="1" x14ac:dyDescent="0.3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:22" ht="14.25" customHeight="1" x14ac:dyDescent="0.3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:22" ht="14.25" customHeight="1" x14ac:dyDescent="0.3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:22" ht="14.25" customHeight="1" x14ac:dyDescent="0.3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:22" ht="14.25" customHeight="1" x14ac:dyDescent="0.3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:22" ht="14.25" customHeight="1" x14ac:dyDescent="0.3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:22" ht="14.25" customHeight="1" x14ac:dyDescent="0.3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:22" ht="14.25" customHeight="1" x14ac:dyDescent="0.3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:22" ht="14.25" customHeight="1" x14ac:dyDescent="0.3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:22" ht="14.25" customHeight="1" x14ac:dyDescent="0.3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:22" ht="14.25" customHeight="1" x14ac:dyDescent="0.3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:22" ht="14.25" customHeight="1" x14ac:dyDescent="0.3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:22" ht="14.25" customHeight="1" x14ac:dyDescent="0.3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:22" ht="14.25" customHeight="1" x14ac:dyDescent="0.3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:22" ht="14.25" customHeight="1" x14ac:dyDescent="0.3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:22" ht="14.25" customHeight="1" x14ac:dyDescent="0.3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:22" ht="14.25" customHeight="1" x14ac:dyDescent="0.3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:22" ht="14.25" customHeight="1" x14ac:dyDescent="0.3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:22" ht="14.25" customHeight="1" x14ac:dyDescent="0.3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:22" ht="14.25" customHeight="1" x14ac:dyDescent="0.3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:22" ht="14.25" customHeight="1" x14ac:dyDescent="0.3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:22" ht="14.25" customHeight="1" x14ac:dyDescent="0.3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:22" ht="14.25" customHeight="1" x14ac:dyDescent="0.3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:22" ht="14.25" customHeight="1" x14ac:dyDescent="0.3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:22" ht="14.25" customHeight="1" x14ac:dyDescent="0.3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:22" ht="14.25" customHeight="1" x14ac:dyDescent="0.3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:22" ht="14.25" customHeight="1" x14ac:dyDescent="0.3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:22" ht="14.25" customHeight="1" x14ac:dyDescent="0.3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:22" ht="14.25" customHeight="1" x14ac:dyDescent="0.3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:22" ht="14.25" customHeight="1" x14ac:dyDescent="0.3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:22" ht="14.25" customHeight="1" x14ac:dyDescent="0.3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:22" ht="14.25" customHeight="1" x14ac:dyDescent="0.3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:22" ht="14.25" customHeight="1" x14ac:dyDescent="0.3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:22" ht="14.25" customHeight="1" x14ac:dyDescent="0.3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:22" ht="14.25" customHeight="1" x14ac:dyDescent="0.3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:22" ht="14.25" customHeight="1" x14ac:dyDescent="0.3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:22" ht="14.25" customHeight="1" x14ac:dyDescent="0.3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:22" ht="14.25" customHeight="1" x14ac:dyDescent="0.3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:22" ht="14.25" customHeight="1" x14ac:dyDescent="0.3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</row>
  </sheetData>
  <mergeCells count="66">
    <mergeCell ref="C70:D70"/>
    <mergeCell ref="C71:D71"/>
    <mergeCell ref="C72:D72"/>
    <mergeCell ref="C73:D73"/>
    <mergeCell ref="C74:D74"/>
    <mergeCell ref="E73:F73"/>
    <mergeCell ref="G73:H73"/>
    <mergeCell ref="E74:F74"/>
    <mergeCell ref="G74:H74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7:D67"/>
    <mergeCell ref="C68:D68"/>
    <mergeCell ref="C69:D69"/>
    <mergeCell ref="E70:F70"/>
    <mergeCell ref="G70:H70"/>
    <mergeCell ref="E71:F71"/>
    <mergeCell ref="G71:H71"/>
    <mergeCell ref="E72:F72"/>
    <mergeCell ref="G72:H72"/>
    <mergeCell ref="A89:B89"/>
    <mergeCell ref="A95:B95"/>
    <mergeCell ref="G61:H61"/>
    <mergeCell ref="G62:H62"/>
    <mergeCell ref="G63:H63"/>
    <mergeCell ref="G64:H64"/>
    <mergeCell ref="E67:F67"/>
    <mergeCell ref="G67:H67"/>
    <mergeCell ref="E63:F63"/>
    <mergeCell ref="E64:F64"/>
    <mergeCell ref="A80:B80"/>
    <mergeCell ref="A68:B68"/>
    <mergeCell ref="E68:F68"/>
    <mergeCell ref="G68:H68"/>
    <mergeCell ref="E69:F69"/>
    <mergeCell ref="G69:H69"/>
    <mergeCell ref="G56:H56"/>
    <mergeCell ref="G57:H57"/>
    <mergeCell ref="G58:H58"/>
    <mergeCell ref="G59:H59"/>
    <mergeCell ref="G60:H60"/>
    <mergeCell ref="E58:F58"/>
    <mergeCell ref="E61:F61"/>
    <mergeCell ref="E62:F62"/>
    <mergeCell ref="E59:F59"/>
    <mergeCell ref="E60:F60"/>
    <mergeCell ref="A57:B57"/>
    <mergeCell ref="E56:F56"/>
    <mergeCell ref="E57:F57"/>
    <mergeCell ref="A21:B21"/>
    <mergeCell ref="A22:B22"/>
    <mergeCell ref="A23:B23"/>
    <mergeCell ref="A24:B24"/>
    <mergeCell ref="A32:B32"/>
    <mergeCell ref="A33:B33"/>
    <mergeCell ref="A44:B44"/>
    <mergeCell ref="A46:B46"/>
    <mergeCell ref="A48:B48"/>
    <mergeCell ref="A26:B26"/>
  </mergeCells>
  <dataValidations count="2">
    <dataValidation type="list" allowBlank="1" showInputMessage="1" showErrorMessage="1" sqref="C4" xr:uid="{00000000-0002-0000-0000-000000000000}">
      <formula1>"1er ,2e,3e,4e"</formula1>
    </dataValidation>
    <dataValidation type="list" allowBlank="1" showInputMessage="1" showErrorMessage="1" sqref="F4" xr:uid="{00000000-0002-0000-0000-000001000000}">
      <formula1>"2012,2013,2014,2015,2016,2017,2018,2019,2020"</formula1>
    </dataValidation>
  </dataValidations>
  <pageMargins left="0.69791668653488159" right="0.69791668653488159" top="0.75" bottom="0.75" header="0.28125" footer="0.28125"/>
  <pageSetup paperSize="9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B943C4-798B-4815-B05E-8ADEA15E3ED3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A85ACF9-0350-48D4-B743-BE343A3BB5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C39FD6C-3158-4046-B70A-15840727B1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199</vt:i4>
      </vt:variant>
    </vt:vector>
  </HeadingPairs>
  <TitlesOfParts>
    <vt:vector size="200" baseType="lpstr">
      <vt:lpstr>Annuel - Environnement</vt:lpstr>
      <vt:lpstr>OBS_PA_54_M_ENT</vt:lpstr>
      <vt:lpstr>OBS_PA_54_M_GP</vt:lpstr>
      <vt:lpstr>OBS_PA_54_M_TOTAL</vt:lpstr>
      <vt:lpstr>OBS_PA_54_NOP_ENT</vt:lpstr>
      <vt:lpstr>OBS_PA_54_NOP_GP</vt:lpstr>
      <vt:lpstr>OBS_PA_54_NOP_TOTAL</vt:lpstr>
      <vt:lpstr>OBS_PA_54_OP_NSUB_9_M_ENT</vt:lpstr>
      <vt:lpstr>OBS_PA_54_OP_NSUB_9_M_GP</vt:lpstr>
      <vt:lpstr>OBS_PA_54_OP_NSUB_9_M_TOTAL</vt:lpstr>
      <vt:lpstr>OBS_PA_54_OP_NSUB_M_ENT</vt:lpstr>
      <vt:lpstr>OBS_PA_54_OP_NSUB_M_GP</vt:lpstr>
      <vt:lpstr>OBS_PA_54_OP_NSUB_M_TOTAL</vt:lpstr>
      <vt:lpstr>OBS_PA_54_OP_NSUB_RECO_M_ENT</vt:lpstr>
      <vt:lpstr>OBS_PA_54_OP_NSUB_RECO_M_GP</vt:lpstr>
      <vt:lpstr>OBS_PA_54_OP_NSUB_RECO_M_TOTAL</vt:lpstr>
      <vt:lpstr>OBS_PA_54_OP_SUB_9_M_ENT</vt:lpstr>
      <vt:lpstr>OBS_PA_54_OP_SUB_9_M_GP</vt:lpstr>
      <vt:lpstr>OBS_PA_54_OP_SUB_9_M_TOTAL</vt:lpstr>
      <vt:lpstr>OBS_PA_54_OP_SUB_M_ENT</vt:lpstr>
      <vt:lpstr>OBS_PA_54_OP_SUB_M_GP</vt:lpstr>
      <vt:lpstr>OBS_PA_54_OP_SUB_M_TOTAL</vt:lpstr>
      <vt:lpstr>OBS_PA_54_OP_SUB_RECO_M_ENT</vt:lpstr>
      <vt:lpstr>OBS_PA_54_OP_SUB_RECO_M_GP</vt:lpstr>
      <vt:lpstr>OBS_PA_54_OP_SUB_RECO_M_TOTAL</vt:lpstr>
      <vt:lpstr>OBS_VB_54_M_ENT</vt:lpstr>
      <vt:lpstr>OBS_VB_54_M_GP</vt:lpstr>
      <vt:lpstr>OBS_VB_54_M_TOTAL</vt:lpstr>
      <vt:lpstr>OBS_VB_54_OP_NSUB_9_M_ENT</vt:lpstr>
      <vt:lpstr>OBS_VB_54_OP_NSUB_9_M_GP</vt:lpstr>
      <vt:lpstr>OBS_VB_54_OP_NSUB_9_M_TOTAL</vt:lpstr>
      <vt:lpstr>OBS_VB_54_OP_NSUB_M_ENT</vt:lpstr>
      <vt:lpstr>OBS_VB_54_OP_NSUB_M_GP</vt:lpstr>
      <vt:lpstr>OBS_VB_54_OP_NSUB_M_TOTAL</vt:lpstr>
      <vt:lpstr>OBS_VB_54_OP_NSUB_RECO_M_ENT</vt:lpstr>
      <vt:lpstr>OBS_VB_54_OP_NSUB_RECO_M_GP</vt:lpstr>
      <vt:lpstr>OBS_VB_54_OP_NSUB_RECO_M_TOTAL</vt:lpstr>
      <vt:lpstr>OBS_VB_54_OP_SUB_9_M_ENT</vt:lpstr>
      <vt:lpstr>OBS_VB_54_OP_SUB_9_M_GP</vt:lpstr>
      <vt:lpstr>OBS_VB_54_OP_SUB_9_M_TOTAL</vt:lpstr>
      <vt:lpstr>OBS_VB_54_OP_SUB_M_ENT</vt:lpstr>
      <vt:lpstr>OBS_VB_54_OP_SUB_M_GP</vt:lpstr>
      <vt:lpstr>OBS_VB_54_OP_SUB_M_TOTAL</vt:lpstr>
      <vt:lpstr>OBS_VB_54_OP_SUB_RECO_M_ENT</vt:lpstr>
      <vt:lpstr>OBS_VB_54_OP_SUB_RECO_M_GP</vt:lpstr>
      <vt:lpstr>OBS_VB_54_OP_SUB_RECO_M_TOTAL</vt:lpstr>
      <vt:lpstr>'Annuel - Environnement'!OBS_VD_NRJ_RES_CORE_TOTAL</vt:lpstr>
      <vt:lpstr>'Annuel - Environnement'!OBS_VO_55_2018_M_TOTAL</vt:lpstr>
      <vt:lpstr>'Annuel - Environnement'!OBS_VO_55_2018_RECO_M_TOTAL</vt:lpstr>
      <vt:lpstr>'Annuel - Environnement'!OBS_VO_55_2018_RECY_M_TOTAL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OBS_VO_55_2021_M_TOTAL</vt:lpstr>
      <vt:lpstr>OBS_VO_55_2021_RECO_M_TOTAL</vt:lpstr>
      <vt:lpstr>OBS_VO_55_2021_RECY_M_TOTAL</vt:lpstr>
      <vt:lpstr>'Annuel - Environnement'!OBS_VO_55_RECO_TOTAL</vt:lpstr>
      <vt:lpstr>'Annuel - Environnement'!OBS_VO_55_RECY_TOTAL</vt:lpstr>
      <vt:lpstr>'Annuel - Environnement'!OBS_VO_55_TOTAL</vt:lpstr>
      <vt:lpstr>OBS_VO_56_2018_BOX_TOTAL</vt:lpstr>
      <vt:lpstr>OBS_VO_56_2018_RECO_BOX_TOTAL</vt:lpstr>
      <vt:lpstr>OBS_VO_56_2018_RECY_BOX_TOTAL</vt:lpstr>
      <vt:lpstr>OBS_VO_56_2019_BOX_TOTAL</vt:lpstr>
      <vt:lpstr>OBS_VO_56_2019_RECO_BOX_TOTAL</vt:lpstr>
      <vt:lpstr>OBS_VO_56_2019_RECY_BOX_TOTAL</vt:lpstr>
      <vt:lpstr>OBS_VO_56_2020_BOX_TOTAL</vt:lpstr>
      <vt:lpstr>OBS_VO_56_2020_RECO_BOX_TOTAL</vt:lpstr>
      <vt:lpstr>OBS_VO_56_2020_RECY_BOX_TOTAL</vt:lpstr>
      <vt:lpstr>OBS_VO_56_2021_BOX_TOTAL</vt:lpstr>
      <vt:lpstr>OBS_VO_56_2021_RECO_BOX_TOTAL</vt:lpstr>
      <vt:lpstr>OBS_VO_56_2021_RECY_BOX_TOTAL</vt:lpstr>
      <vt:lpstr>OBS_VO_56_BOX_TOTAL</vt:lpstr>
      <vt:lpstr>OBS_VO_56_RECO_BOX_TOTAL</vt:lpstr>
      <vt:lpstr>OBS_VO_56_RECY_BOX_TOTAL</vt:lpstr>
      <vt:lpstr>OBS_VO_57_2018_DEC_TOTAL</vt:lpstr>
      <vt:lpstr>OBS_VO_57_2018_RECO_DEC_TOTAL</vt:lpstr>
      <vt:lpstr>OBS_VO_57_2018_RECY_DEC_TOTAL</vt:lpstr>
      <vt:lpstr>OBS_VO_57_2019_DEC_TOTAL</vt:lpstr>
      <vt:lpstr>OBS_VO_57_2019_RECO_DEC_TOTAL</vt:lpstr>
      <vt:lpstr>OBS_VO_57_2019_RECY_DEC_TOTAL</vt:lpstr>
      <vt:lpstr>OBS_VO_57_2020_DEC_TOTAL</vt:lpstr>
      <vt:lpstr>OBS_VO_57_2020_RECO_DEC_TOTAL</vt:lpstr>
      <vt:lpstr>OBS_VO_57_2020_RECY_DEC_TOTAL</vt:lpstr>
      <vt:lpstr>OBS_VO_57_2021_DEC_TOTAL</vt:lpstr>
      <vt:lpstr>OBS_VO_57_2021_RECO_DEC_TOTAL</vt:lpstr>
      <vt:lpstr>OBS_VO_57_2021_RECY_DEC_TOTAL</vt:lpstr>
      <vt:lpstr>OBS_VO_57_DEC_TOTAL</vt:lpstr>
      <vt:lpstr>OBS_VO_57_RECO_DEC_TOTAL</vt:lpstr>
      <vt:lpstr>OBS_VO_57_RECY_DEC_TOTAL</vt:lpstr>
      <vt:lpstr>'Annuel - Environnement'!OBS_VO_GES_2018_TOTAL</vt:lpstr>
      <vt:lpstr>'Annuel - Environnement'!OBS_VO_GES_2019_TOTAL</vt:lpstr>
      <vt:lpstr>OBS_VO_GES_2020_TOTAL</vt:lpstr>
      <vt:lpstr>OBS_VO_GES_2021_TOTAL</vt:lpstr>
      <vt:lpstr>'Annuel - Environnement'!OBS_VO_GES_SC1_2018_TOTAL</vt:lpstr>
      <vt:lpstr>'Annuel - Environnement'!OBS_VO_GES_SC1_2019_TOTAL</vt:lpstr>
      <vt:lpstr>OBS_VO_GES_SC1_2020_TOTAL</vt:lpstr>
      <vt:lpstr>OBS_VO_GES_SC1_2021_TOTAL</vt:lpstr>
      <vt:lpstr>'Annuel - Environnement'!OBS_VO_GES_SC1_TOTAL</vt:lpstr>
      <vt:lpstr>'Annuel - Environnement'!OBS_VO_GES_SC2_2018_TOTAL</vt:lpstr>
      <vt:lpstr>'Annuel - Environnement'!OBS_VO_GES_SC2_2019_TOTAL</vt:lpstr>
      <vt:lpstr>OBS_VO_GES_SC2_2020_TOTAL</vt:lpstr>
      <vt:lpstr>OBS_VO_GES_SC2_2021_TOTAL</vt:lpstr>
      <vt:lpstr>OBS_VO_GES_SC2_MB_2018_TOTAL</vt:lpstr>
      <vt:lpstr>OBS_VO_GES_SC2_MB_2019_TOTAL</vt:lpstr>
      <vt:lpstr>OBS_VO_GES_SC2_MB_2020_TOTAL</vt:lpstr>
      <vt:lpstr>OBS_VO_GES_SC2_MB_2021_TOTAL</vt:lpstr>
      <vt:lpstr>OBS_VO_GES_SC2_MB_TOTAL</vt:lpstr>
      <vt:lpstr>'Annuel - Environnement'!OBS_VO_GES_SC2_TOTAL</vt:lpstr>
      <vt:lpstr>'Annuel - Environnement'!OBS_VO_GES_SC3_2018_TOTAL</vt:lpstr>
      <vt:lpstr>'Annuel - Environnement'!OBS_VO_GES_SC3_2019_TOTAL</vt:lpstr>
      <vt:lpstr>OBS_VO_GES_SC3_2020_TOTAL</vt:lpstr>
      <vt:lpstr>OBS_VO_GES_SC3_2021_TOTAL</vt:lpstr>
      <vt:lpstr>'Annuel - Environnement'!OBS_VO_GES_SC3_TOTAL</vt:lpstr>
      <vt:lpstr>'Annuel - Environnement'!OBS_VO_GES_TOTAL</vt:lpstr>
      <vt:lpstr>'Annuel - Environnement'!OBS_VO_NRJ_2018_TOTAL</vt:lpstr>
      <vt:lpstr>'Annuel - Environnement'!OBS_VO_NRJ_2019_TOTAL</vt:lpstr>
      <vt:lpstr>OBS_VO_NRJ_2020_TOTAL</vt:lpstr>
      <vt:lpstr>OBS_VO_NRJ_2021_TOTAL</vt:lpstr>
      <vt:lpstr>'Annuel - Environnement'!OBS_VO_NRJ_AUT_2018_TOTAL</vt:lpstr>
      <vt:lpstr>'Annuel - Environnement'!OBS_VO_NRJ_AUT_2019_TOTAL</vt:lpstr>
      <vt:lpstr>OBS_VO_NRJ_AUT_2020_TOTAL</vt:lpstr>
      <vt:lpstr>OBS_VO_NRJ_AUT_2021_TOTAL</vt:lpstr>
      <vt:lpstr>'Annuel - Environnement'!OBS_VO_NRJ_AUT_TOTAL</vt:lpstr>
      <vt:lpstr>'Annuel - Environnement'!OBS_VO_NRJ_BOX_2018_TOTAL</vt:lpstr>
      <vt:lpstr>'Annuel - Environnement'!OBS_VO_NRJ_BOX_2019_TOTAL</vt:lpstr>
      <vt:lpstr>OBS_VO_NRJ_BOX_2020_TOTAL</vt:lpstr>
      <vt:lpstr>OBS_VO_NRJ_BOX_2021_TOTAL</vt:lpstr>
      <vt:lpstr>'Annuel - Environnement'!OBS_VO_NRJ_BOX_TOTAL</vt:lpstr>
      <vt:lpstr>'Annuel - Environnement'!OBS_VO_NRJ_DATAC_2018_TOTAL</vt:lpstr>
      <vt:lpstr>'Annuel - Environnement'!OBS_VO_NRJ_DATAC_2019_TOTAL</vt:lpstr>
      <vt:lpstr>OBS_VO_NRJ_DATAC_2020_TOTAL</vt:lpstr>
      <vt:lpstr>OBS_VO_NRJ_DATAC_2021_TOTAL</vt:lpstr>
      <vt:lpstr>'Annuel - Environnement'!OBS_VO_NRJ_DATAC_TOTAL</vt:lpstr>
      <vt:lpstr>'Annuel - Environnement'!OBS_VO_NRJ_RES_2018_TOTAL</vt:lpstr>
      <vt:lpstr>'Annuel - Environnement'!OBS_VO_NRJ_RES_2019_TOTAL</vt:lpstr>
      <vt:lpstr>OBS_VO_NRJ_RES_2020_TOTAL</vt:lpstr>
      <vt:lpstr>OBS_VO_NRJ_RES_2021_TOTAL</vt:lpstr>
      <vt:lpstr>'Annuel - Environnement'!OBS_VO_NRJ_RES_2G_2018_TOTAL</vt:lpstr>
      <vt:lpstr>'Annuel - Environnement'!OBS_VO_NRJ_RES_2G_2019_TOTAL</vt:lpstr>
      <vt:lpstr>OBS_VO_NRJ_RES_2G_2020_TOTAL</vt:lpstr>
      <vt:lpstr>OBS_VO_NRJ_RES_2G_2021_TOTAL</vt:lpstr>
      <vt:lpstr>'Annuel - Environnement'!OBS_VO_NRJ_RES_2G_TOTAL</vt:lpstr>
      <vt:lpstr>'Annuel - Environnement'!OBS_VO_NRJ_RES_3G_2018_TOTAL</vt:lpstr>
      <vt:lpstr>'Annuel - Environnement'!OBS_VO_NRJ_RES_3G_2019_TOTAL</vt:lpstr>
      <vt:lpstr>OBS_VO_NRJ_RES_3G_2020_TOTAL</vt:lpstr>
      <vt:lpstr>OBS_VO_NRJ_RES_3G_2021_TOTAL</vt:lpstr>
      <vt:lpstr>'Annuel - Environnement'!OBS_VO_NRJ_RES_3G_TOTAL</vt:lpstr>
      <vt:lpstr>'Annuel - Environnement'!OBS_VO_NRJ_RES_4G_2018_TOTAL</vt:lpstr>
      <vt:lpstr>'Annuel - Environnement'!OBS_VO_NRJ_RES_4G_2019_TOTAL</vt:lpstr>
      <vt:lpstr>OBS_VO_NRJ_RES_4G_2020_TOTAL</vt:lpstr>
      <vt:lpstr>OBS_VO_NRJ_RES_4G_2021_TOTAL</vt:lpstr>
      <vt:lpstr>'Annuel - Environnement'!OBS_VO_NRJ_RES_4G_TOTAL</vt:lpstr>
      <vt:lpstr>'Annuel - Environnement'!OBS_VO_NRJ_RES_5G_2019_TOTAL</vt:lpstr>
      <vt:lpstr>OBS_VO_NRJ_RES_5G_2020_TOTAL</vt:lpstr>
      <vt:lpstr>OBS_VO_NRJ_RES_5G_2021_TOTAL</vt:lpstr>
      <vt:lpstr>'Annuel - Environnement'!OBS_VO_NRJ_RES_5G_TOTAL</vt:lpstr>
      <vt:lpstr>'Annuel - Environnement'!OBS_VO_NRJ_RES_AUTBL_2018_TOTAL</vt:lpstr>
      <vt:lpstr>'Annuel - Environnement'!OBS_VO_NRJ_RES_AUTBL_2019_TOTAL</vt:lpstr>
      <vt:lpstr>OBS_VO_NRJ_RES_AUTBL_2020_TOTAL</vt:lpstr>
      <vt:lpstr>OBS_VO_NRJ_RES_AUTBL_2021_TOTAL</vt:lpstr>
      <vt:lpstr>'Annuel - Environnement'!OBS_VO_NRJ_RES_AUTBL_TOTAL</vt:lpstr>
      <vt:lpstr>'Annuel - Environnement'!OBS_VO_NRJ_RES_BLFIX_2018_TOTAL</vt:lpstr>
      <vt:lpstr>'Annuel - Environnement'!OBS_VO_NRJ_RES_BLFIX_2019_TOTAL</vt:lpstr>
      <vt:lpstr>OBS_VO_NRJ_RES_BLFIX_2020_TOTAL</vt:lpstr>
      <vt:lpstr>OBS_VO_NRJ_RES_BLFIX_2021_TOTAL</vt:lpstr>
      <vt:lpstr>'Annuel - Environnement'!OBS_VO_NRJ_RES_BLFIX_TOTAL</vt:lpstr>
      <vt:lpstr>'Annuel - Environnement'!OBS_VO_NRJ_RES_BLMOB_2018_TOTAL</vt:lpstr>
      <vt:lpstr>'Annuel - Environnement'!OBS_VO_NRJ_RES_BLMOB_2019_TOTAL</vt:lpstr>
      <vt:lpstr>OBS_VO_NRJ_RES_BLMOB_2020_TOTAL</vt:lpstr>
      <vt:lpstr>OBS_VO_NRJ_RES_BLMOB_2021_TOTAL</vt:lpstr>
      <vt:lpstr>'Annuel - Environnement'!OBS_VO_NRJ_RES_BLMOB_TOTAL</vt:lpstr>
      <vt:lpstr>'Annuel - Environnement'!OBS_VO_NRJ_RES_COAX_2018_TOTAL</vt:lpstr>
      <vt:lpstr>'Annuel - Environnement'!OBS_VO_NRJ_RES_COAX_2019_TOTAL</vt:lpstr>
      <vt:lpstr>OBS_VO_NRJ_RES_COAX_2020_TOTAL</vt:lpstr>
      <vt:lpstr>OBS_VO_NRJ_RES_COAX_2021_TOTAL</vt:lpstr>
      <vt:lpstr>'Annuel - Environnement'!OBS_VO_NRJ_RES_COAX_TOTAL</vt:lpstr>
      <vt:lpstr>'Annuel - Environnement'!OBS_VO_NRJ_RES_CORE_2018_TOTAL</vt:lpstr>
      <vt:lpstr>'Annuel - Environnement'!OBS_VO_NRJ_RES_CORE_2019_TOTAL</vt:lpstr>
      <vt:lpstr>OBS_VO_NRJ_RES_CORE_2020_TOTAL</vt:lpstr>
      <vt:lpstr>OBS_VO_NRJ_RES_CORE_2021_TOTAL</vt:lpstr>
      <vt:lpstr>'Annuel - Environnement'!OBS_VO_NRJ_RES_DSL_2018_TOTAL</vt:lpstr>
      <vt:lpstr>'Annuel - Environnement'!OBS_VO_NRJ_RES_DSL_2019_TOTAL</vt:lpstr>
      <vt:lpstr>OBS_VO_NRJ_RES_DSL_2020_TOTAL</vt:lpstr>
      <vt:lpstr>OBS_VO_NRJ_RES_DSL_2021_TOTAL</vt:lpstr>
      <vt:lpstr>'Annuel - Environnement'!OBS_VO_NRJ_RES_DSL_TOTAL</vt:lpstr>
      <vt:lpstr>'Annuel - Environnement'!OBS_VO_NRJ_RES_FttHO_2018_TOTAL</vt:lpstr>
      <vt:lpstr>'Annuel - Environnement'!OBS_VO_NRJ_RES_FttHO_2019_TOTAL</vt:lpstr>
      <vt:lpstr>OBS_VO_NRJ_RES_FttHO_2020_TOTAL</vt:lpstr>
      <vt:lpstr>OBS_VO_NRJ_RES_FttHO_2021_TOTAL</vt:lpstr>
      <vt:lpstr>'Annuel - Environnement'!OBS_VO_NRJ_RES_FttHO_TOTAL</vt:lpstr>
      <vt:lpstr>'Annuel - Environnement'!OBS_VO_NRJ_RES_RTC_2018_TOTAL</vt:lpstr>
      <vt:lpstr>'Annuel - Environnement'!OBS_VO_NRJ_RES_RTC_2019_TOTAL</vt:lpstr>
      <vt:lpstr>OBS_VO_NRJ_RES_RTC_2020_TOTAL</vt:lpstr>
      <vt:lpstr>OBS_VO_NRJ_RES_RTC_2021_TOTAL</vt:lpstr>
      <vt:lpstr>'Annuel - Environnement'!OBS_VO_NRJ_RES_RTC_TOTAL</vt:lpstr>
      <vt:lpstr>'Annuel - Environnement'!OBS_VO_NRJ_RES_TOTAL</vt:lpstr>
      <vt:lpstr>'Annuel - Environnement'!OBS_VO_NRJ_TOTAL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Anne-Laure Durand</dc:creator>
  <cp:lastModifiedBy>DURAND Anne-Laure</cp:lastModifiedBy>
  <dcterms:created xsi:type="dcterms:W3CDTF">2020-01-17T07:40:21Z</dcterms:created>
  <dcterms:modified xsi:type="dcterms:W3CDTF">2022-12-21T22:30:14Z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