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_Osm\Enquêtes statistiques\Enquêtes annuelles\Annuel 2023\Questionnaire définitif\"/>
    </mc:Choice>
  </mc:AlternateContent>
  <xr:revisionPtr revIDLastSave="0" documentId="13_ncr:1_{B75988E1-A10A-434D-958A-42530A4C0BD4}" xr6:coauthVersionLast="36" xr6:coauthVersionMax="36" xr10:uidLastSave="{00000000-0000-0000-0000-000000000000}"/>
  <bookViews>
    <workbookView xWindow="270" yWindow="600" windowWidth="24615" windowHeight="8640" xr2:uid="{00000000-000D-0000-FFFF-FFFF00000000}"/>
  </bookViews>
  <sheets>
    <sheet name="Quantitatif opérateurs DOM " sheetId="1" r:id="rId1"/>
  </sheets>
  <definedNames>
    <definedName name="OBS_MIG_31.ab.GUA_GP" localSheetId="0">'Quantitatif opérateurs DOM '!$E$72</definedName>
    <definedName name="OBS_MIG_31.ab.GUY_GP" localSheetId="0">'Quantitatif opérateurs DOM '!$F$72</definedName>
    <definedName name="OBS_MIG_31.ab.MAR_GP" localSheetId="0">'Quantitatif opérateurs DOM '!$D$72</definedName>
    <definedName name="OBS_MIG_31.ab.MAY_GP" localSheetId="0">'Quantitatif opérateurs DOM '!$G$72</definedName>
    <definedName name="OBS_MIG_31.ab.REU_GP" localSheetId="0">'Quantitatif opérateurs DOM '!$H$72</definedName>
    <definedName name="OBS_MIG_31.ab.SPM_GP" localSheetId="0">'Quantitatif opérateurs DOM '!$I$72</definedName>
    <definedName name="OBS_MIG_31.ab_GP" localSheetId="0">'Quantitatif opérateurs DOM '!$C$72</definedName>
    <definedName name="OBS_MIG_31.ba.GUA_GP" localSheetId="0">'Quantitatif opérateurs DOM '!$E$71</definedName>
    <definedName name="OBS_MIG_31.ba.GUY_GP" localSheetId="0">'Quantitatif opérateurs DOM '!$F$71</definedName>
    <definedName name="OBS_MIG_31.ba.MAR_GP" localSheetId="0">'Quantitatif opérateurs DOM '!$D$71</definedName>
    <definedName name="OBS_MIG_31.ba.MAY_GP" localSheetId="0">'Quantitatif opérateurs DOM '!$G$71</definedName>
    <definedName name="OBS_MIG_31.ba.REU_GP" localSheetId="0">'Quantitatif opérateurs DOM '!$H$71</definedName>
    <definedName name="OBS_MIG_31.ba.SPM_GP" localSheetId="0">'Quantitatif opérateurs DOM '!$I$71</definedName>
    <definedName name="OBS_MIG_31.ba_GP" localSheetId="0">'Quantitatif opérateurs DOM '!$C$71</definedName>
    <definedName name="OBS_PA_31.a.1.5.GUA_TOTAL">'Quantitatif opérateurs DOM '!$E$86</definedName>
    <definedName name="OBS_PA_31.a.1.5.GUY_TOTAL">'Quantitatif opérateurs DOM '!$F$86</definedName>
    <definedName name="OBS_PA_31.a.1.5.MAR_TOTAL">'Quantitatif opérateurs DOM '!$D$86</definedName>
    <definedName name="OBS_PA_31.a.1.5.MAY_TOTAL">'Quantitatif opérateurs DOM '!$G$86</definedName>
    <definedName name="OBS_PA_31.a.1.5.REU_TOTAL">'Quantitatif opérateurs DOM '!$H$86</definedName>
    <definedName name="OBS_PA_31.a.1.5.SPM_TOTAL">'Quantitatif opérateurs DOM '!$I$86</definedName>
    <definedName name="OBS_PA_31.a.1.5_TOTAL">'Quantitatif opérateurs DOM '!$C$86</definedName>
    <definedName name="OBS_PA_31.a.1.GUA_TOTAL" localSheetId="0">'Quantitatif opérateurs DOM '!$E$85</definedName>
    <definedName name="OBS_PA_31.a.1.GUY_TOTAL" localSheetId="0">'Quantitatif opérateurs DOM '!$F$85</definedName>
    <definedName name="OBS_PA_31.a.1.MAR_TOTAL" localSheetId="0">'Quantitatif opérateurs DOM '!$D$85</definedName>
    <definedName name="OBS_PA_31.a.1.MAY_TOTAL" localSheetId="0">'Quantitatif opérateurs DOM '!$G$85</definedName>
    <definedName name="OBS_PA_31.a.1.REU_TOTAL" localSheetId="0">'Quantitatif opérateurs DOM '!$H$85</definedName>
    <definedName name="OBS_PA_31.a.1.SPM_TOTAL" localSheetId="0">'Quantitatif opérateurs DOM '!$I$85</definedName>
    <definedName name="OBS_PA_31.a.1_TOTAL" localSheetId="0">'Quantitatif opérateurs DOM '!$C$85</definedName>
    <definedName name="OBS_PA_31.a.2.GUA_ENT" localSheetId="0">'Quantitatif opérateurs DOM '!$E$81</definedName>
    <definedName name="OBS_PA_31.a.2.GUA_GP" localSheetId="0">'Quantitatif opérateurs DOM '!$E$77</definedName>
    <definedName name="OBS_PA_31.a.2.GUY_ENT" localSheetId="0">'Quantitatif opérateurs DOM '!$F$81</definedName>
    <definedName name="OBS_PA_31.a.2.GUY_GP" localSheetId="0">'Quantitatif opérateurs DOM '!$F$77</definedName>
    <definedName name="OBS_PA_31.a.2.MAR_ENT" localSheetId="0">'Quantitatif opérateurs DOM '!$D$81</definedName>
    <definedName name="OBS_PA_31.a.2.MAR_GP" localSheetId="0">'Quantitatif opérateurs DOM '!$D$77</definedName>
    <definedName name="OBS_PA_31.a.2.MAY_ENT" localSheetId="0">'Quantitatif opérateurs DOM '!$G$81</definedName>
    <definedName name="OBS_PA_31.a.2.MAY_GP" localSheetId="0">'Quantitatif opérateurs DOM '!$G$77</definedName>
    <definedName name="OBS_PA_31.a.2.REU_ENT" localSheetId="0">'Quantitatif opérateurs DOM '!$H$81</definedName>
    <definedName name="OBS_PA_31.a.2.REU_GP" localSheetId="0">'Quantitatif opérateurs DOM '!$H$77</definedName>
    <definedName name="OBS_PA_31.a.2.SPM_ENT" localSheetId="0">'Quantitatif opérateurs DOM '!$I$81</definedName>
    <definedName name="OBS_PA_31.a.2.SPM_GP" localSheetId="0">'Quantitatif opérateurs DOM '!$I$77</definedName>
    <definedName name="OBS_PA_31.a.2_ENT" localSheetId="0">'Quantitatif opérateurs DOM '!$C$81</definedName>
    <definedName name="OBS_PA_31.a.2_GP" localSheetId="0">'Quantitatif opérateurs DOM '!$C$77</definedName>
    <definedName name="OBS_PA_31.a.GUA_ENT" localSheetId="0">'Quantitatif opérateurs DOM '!$E$80</definedName>
    <definedName name="OBS_PA_31.a.GUA_GP" localSheetId="0">'Quantitatif opérateurs DOM '!$E$76</definedName>
    <definedName name="OBS_PA_31.a.GUY_ENT" localSheetId="0">'Quantitatif opérateurs DOM '!$F$80</definedName>
    <definedName name="OBS_PA_31.a.GUY_GP" localSheetId="0">'Quantitatif opérateurs DOM '!$F$76</definedName>
    <definedName name="OBS_PA_31.a.LIB.GUA_ENT" localSheetId="0">'Quantitatif opérateurs DOM '!$E$95</definedName>
    <definedName name="OBS_PA_31.a.LIB.GUA_GP" localSheetId="0">'Quantitatif opérateurs DOM '!$E$94</definedName>
    <definedName name="OBS_PA_31.a.LIB.GUY_ENT" localSheetId="0">'Quantitatif opérateurs DOM '!$F$95</definedName>
    <definedName name="OBS_PA_31.a.LIB.GUY_GP" localSheetId="0">'Quantitatif opérateurs DOM '!$F$94</definedName>
    <definedName name="OBS_PA_31.a.LIB.MAR_ENT" localSheetId="0">'Quantitatif opérateurs DOM '!$D$95</definedName>
    <definedName name="OBS_PA_31.a.LIB.MAR_GP" localSheetId="0">'Quantitatif opérateurs DOM '!$D$94</definedName>
    <definedName name="OBS_PA_31.a.LIB.MAY_ENT" localSheetId="0">'Quantitatif opérateurs DOM '!$G$95</definedName>
    <definedName name="OBS_PA_31.a.LIB.MAY_GP" localSheetId="0">'Quantitatif opérateurs DOM '!$G$94</definedName>
    <definedName name="OBS_PA_31.a.LIB.REU_ENT" localSheetId="0">'Quantitatif opérateurs DOM '!$H$95</definedName>
    <definedName name="OBS_PA_31.a.LIB.REU_GP" localSheetId="0">'Quantitatif opérateurs DOM '!$H$94</definedName>
    <definedName name="OBS_PA_31.a.LIB.SPM_ENT" localSheetId="0">'Quantitatif opérateurs DOM '!$I$95</definedName>
    <definedName name="OBS_PA_31.a.LIB.SPM_GP" localSheetId="0">'Quantitatif opérateurs DOM '!$I$94</definedName>
    <definedName name="OBS_PA_31.a.LIB_ENT" localSheetId="0">'Quantitatif opérateurs DOM '!$C$95</definedName>
    <definedName name="OBS_PA_31.a.LIB_GP" localSheetId="0">'Quantitatif opérateurs DOM '!$C$94</definedName>
    <definedName name="OBS_PA_31.a.MAR_ENT" localSheetId="0">'Quantitatif opérateurs DOM '!$D$80</definedName>
    <definedName name="OBS_PA_31.a.MAR_GP" localSheetId="0">'Quantitatif opérateurs DOM '!$D$76</definedName>
    <definedName name="OBS_PA_31.a.MAY_ENT" localSheetId="0">'Quantitatif opérateurs DOM '!$G$80</definedName>
    <definedName name="OBS_PA_31.a.MAY_GP" localSheetId="0">'Quantitatif opérateurs DOM '!$G$76</definedName>
    <definedName name="OBS_PA_31.a.REU_ENT" localSheetId="0">'Quantitatif opérateurs DOM '!$H$80</definedName>
    <definedName name="OBS_PA_31.a.REU_GP" localSheetId="0">'Quantitatif opérateurs DOM '!$H$76</definedName>
    <definedName name="OBS_PA_31.a.SPM_ENT" localSheetId="0">'Quantitatif opérateurs DOM '!$I$80</definedName>
    <definedName name="OBS_PA_31.a.SPM_GP" localSheetId="0">'Quantitatif opérateurs DOM '!$I$76</definedName>
    <definedName name="OBS_PA_31.a_ENT" localSheetId="0">'Quantitatif opérateurs DOM '!$C$80</definedName>
    <definedName name="OBS_PA_31.a_GP" localSheetId="0">'Quantitatif opérateurs DOM '!$C$76</definedName>
    <definedName name="OBS_PA_31.ab.5.2.GUA_TOTAL">'Quantitatif opérateurs DOM '!$E$84</definedName>
    <definedName name="OBS_PA_31.ab.5.2.GUY_TOTAL">'Quantitatif opérateurs DOM '!$F$84</definedName>
    <definedName name="OBS_PA_31.ab.5.2.MAR_TOTAL">'Quantitatif opérateurs DOM '!$D$84</definedName>
    <definedName name="OBS_PA_31.ab.5.2.MAY_TOTAL">'Quantitatif opérateurs DOM '!$G$84</definedName>
    <definedName name="OBS_PA_31.ab.5.2.REU_TOTAL">'Quantitatif opérateurs DOM '!$H$84</definedName>
    <definedName name="OBS_PA_31.ab.5.2.SPM_TOTAL">'Quantitatif opérateurs DOM '!$I$84</definedName>
    <definedName name="OBS_PA_31.ab.5.2_TOTAL">'Quantitatif opérateurs DOM '!$C$84</definedName>
    <definedName name="OBS_PA_31.ab.5.GUA_TOTAL">'Quantitatif opérateurs DOM '!$E$83</definedName>
    <definedName name="OBS_PA_31.ab.5.GUY_TOTAL">'Quantitatif opérateurs DOM '!$F$83</definedName>
    <definedName name="OBS_PA_31.ab.5.MAR_TOTAL">'Quantitatif opérateurs DOM '!$D$83</definedName>
    <definedName name="OBS_PA_31.ab.5.MAY_TOTAL">'Quantitatif opérateurs DOM '!$G$83</definedName>
    <definedName name="OBS_PA_31.ab.5.REU_TOTAL">'Quantitatif opérateurs DOM '!$H$83</definedName>
    <definedName name="OBS_PA_31.ab.5.SPM_TOTAL">'Quantitatif opérateurs DOM '!$I$83</definedName>
    <definedName name="OBS_PA_31.ab.5_TOTAL">'Quantitatif opérateurs DOM '!$C$83</definedName>
    <definedName name="OBS_PA_31.ab.GUA_TOTAL" localSheetId="0">'Quantitatif opérateurs DOM '!$E$82</definedName>
    <definedName name="OBS_PA_31.ab.GUY_TOTAL" localSheetId="0">'Quantitatif opérateurs DOM '!$F$82</definedName>
    <definedName name="OBS_PA_31.ab.MAR_TOTAL" localSheetId="0">'Quantitatif opérateurs DOM '!$D$82</definedName>
    <definedName name="OBS_PA_31.ab.MAY_TOTAL" localSheetId="0">'Quantitatif opérateurs DOM '!$G$82</definedName>
    <definedName name="OBS_PA_31.ab.REU_TOTAL" localSheetId="0">'Quantitatif opérateurs DOM '!$H$82</definedName>
    <definedName name="OBS_PA_31.ab.SPM_TOTAL" localSheetId="0">'Quantitatif opérateurs DOM '!$I$82</definedName>
    <definedName name="OBS_PA_31.ab_TOTAL" localSheetId="0">'Quantitatif opérateurs DOM '!$C$82</definedName>
    <definedName name="OBS_PA_31.b.1.GUA_TOTAL" localSheetId="0">'Quantitatif opérateurs DOM '!$E$90</definedName>
    <definedName name="OBS_PA_31.b.1.GUY_TOTAL" localSheetId="0">'Quantitatif opérateurs DOM '!$F$90</definedName>
    <definedName name="OBS_PA_31.b.1.I.GUA_TOTAL" localSheetId="0">'Quantitatif opérateurs DOM '!$E$91</definedName>
    <definedName name="OBS_PA_31.b.1.I.GUY_TOTAL" localSheetId="0">'Quantitatif opérateurs DOM '!$F$91</definedName>
    <definedName name="OBS_PA_31.b.1.I.MAR_TOTAL" localSheetId="0">'Quantitatif opérateurs DOM '!$D$91</definedName>
    <definedName name="OBS_PA_31.b.1.I.MAY_TOTAL" localSheetId="0">'Quantitatif opérateurs DOM '!$G$91</definedName>
    <definedName name="OBS_PA_31.b.1.I.REU_TOTAL" localSheetId="0">'Quantitatif opérateurs DOM '!$H$91</definedName>
    <definedName name="OBS_PA_31.b.1.I.SPM_TOTAL" localSheetId="0">'Quantitatif opérateurs DOM '!$I$91</definedName>
    <definedName name="OBS_PA_31.b.1.I_TOTAL" localSheetId="0">'Quantitatif opérateurs DOM '!$C$91</definedName>
    <definedName name="OBS_PA_31.b.1.MAR_TOTAL" localSheetId="0">'Quantitatif opérateurs DOM '!$D$90</definedName>
    <definedName name="OBS_PA_31.b.1.MAY_TOTAL" localSheetId="0">'Quantitatif opérateurs DOM '!$G$90</definedName>
    <definedName name="OBS_PA_31.b.1.REU_TOTAL" localSheetId="0">'Quantitatif opérateurs DOM '!$H$90</definedName>
    <definedName name="OBS_PA_31.b.1.SPM_TOTAL" localSheetId="0">'Quantitatif opérateurs DOM '!$I$90</definedName>
    <definedName name="OBS_PA_31.b.1_TOTAL" localSheetId="0">'Quantitatif opérateurs DOM '!$C$90</definedName>
    <definedName name="OBS_PA_31.b.2.GUA_TOTAL" localSheetId="0">'Quantitatif opérateurs DOM '!$E$79</definedName>
    <definedName name="OBS_PA_31.b.2.GUY_TOTAL" localSheetId="0">'Quantitatif opérateurs DOM '!$F$79</definedName>
    <definedName name="OBS_PA_31.b.2.MAR_TOTAL" localSheetId="0">'Quantitatif opérateurs DOM '!$D$79</definedName>
    <definedName name="OBS_PA_31.b.2.MAY_TOTAL" localSheetId="0">'Quantitatif opérateurs DOM '!$G$79</definedName>
    <definedName name="OBS_PA_31.b.2.REU_TOTAL" localSheetId="0">'Quantitatif opérateurs DOM '!$H$79</definedName>
    <definedName name="OBS_PA_31.b.2.SPM_TOTAL" localSheetId="0">'Quantitatif opérateurs DOM '!$I$79</definedName>
    <definedName name="OBS_PA_31.b.2_TOTAL" localSheetId="0">'Quantitatif opérateurs DOM '!$C$79</definedName>
    <definedName name="OBS_PA_31.b.GUA_TOTAL" localSheetId="0">'Quantitatif opérateurs DOM '!$E$78</definedName>
    <definedName name="OBS_PA_31.b.GUY_TOTAL" localSheetId="0">'Quantitatif opérateurs DOM '!$F$78</definedName>
    <definedName name="OBS_PA_31.b.MAR_TOTAL" localSheetId="0">'Quantitatif opérateurs DOM '!$D$78</definedName>
    <definedName name="OBS_PA_31.b.MAY_TOTAL" localSheetId="0">'Quantitatif opérateurs DOM '!$G$78</definedName>
    <definedName name="OBS_PA_31.b.REU_TOTAL" localSheetId="0">'Quantitatif opérateurs DOM '!$H$78</definedName>
    <definedName name="OBS_PA_31.b.SPM_TOTAL" localSheetId="0">'Quantitatif opérateurs DOM '!$I$78</definedName>
    <definedName name="OBS_PA_31.b_TOTAL" localSheetId="0">'Quantitatif opérateurs DOM '!$C$78</definedName>
    <definedName name="OBS_PA_31.GUA_TOTAL" localSheetId="0">'Quantitatif opérateurs DOM '!$E$87</definedName>
    <definedName name="OBS_PA_31.GUY_TOTAL" localSheetId="0">'Quantitatif opérateurs DOM '!$F$87</definedName>
    <definedName name="OBS_PA_31.MAR_TOTAL" localSheetId="0">'Quantitatif opérateurs DOM '!$D$87</definedName>
    <definedName name="OBS_PA_31.MAY_TOTAL" localSheetId="0">'Quantitatif opérateurs DOM '!$G$87</definedName>
    <definedName name="OBS_PA_31.REU_TOTAL" localSheetId="0">'Quantitatif opérateurs DOM '!$H$87</definedName>
    <definedName name="OBS_PA_31.SPM_TOTAL" localSheetId="0">'Quantitatif opérateurs DOM '!$I$87</definedName>
    <definedName name="OBS_PA_31_TOTAL" localSheetId="0">'Quantitatif opérateurs DOM '!$C$87</definedName>
    <definedName name="OBS_PA_53.a.2.GUA_TOTAL" localSheetId="0">'Quantitatif opérateurs DOM '!$E$98</definedName>
    <definedName name="OBS_PA_53.a.2.GUY_TOTAL" localSheetId="0">'Quantitatif opérateurs DOM '!$F$98</definedName>
    <definedName name="OBS_PA_53.a.2.MAR_TOTAL" localSheetId="0">'Quantitatif opérateurs DOM '!$D$98</definedName>
    <definedName name="OBS_PA_53.a.2.MAY_TOTAL" localSheetId="0">'Quantitatif opérateurs DOM '!$G$98</definedName>
    <definedName name="OBS_PA_53.a.2.REU_TOTAL" localSheetId="0">'Quantitatif opérateurs DOM '!$H$98</definedName>
    <definedName name="OBS_PA_53.a.2.SPM_TOTAL" localSheetId="0">'Quantitatif opérateurs DOM '!$I$98</definedName>
    <definedName name="OBS_PA_53.a.2_TOTAL" localSheetId="0">'Quantitatif opérateurs DOM '!$C$98</definedName>
    <definedName name="OBS_PA_53.a.3.GUA_TOTAL">'Quantitatif opérateurs DOM '!$E$99</definedName>
    <definedName name="OBS_PA_53.a.3.GUY_TOTAL">'Quantitatif opérateurs DOM '!$F$99</definedName>
    <definedName name="OBS_PA_53.a.3.MAR_TOTAL">'Quantitatif opérateurs DOM '!$D$99</definedName>
    <definedName name="OBS_PA_53.a.3.MAY_TOTAL">'Quantitatif opérateurs DOM '!$G$99</definedName>
    <definedName name="OBS_PA_53.a.3.REU_TOTAL">'Quantitatif opérateurs DOM '!$H$99</definedName>
    <definedName name="OBS_PA_53.a.3.SPM_TOTAL">'Quantitatif opérateurs DOM '!$I$99</definedName>
    <definedName name="OBS_PA_53.a.3_TOTAL">'Quantitatif opérateurs DOM '!$C$99</definedName>
    <definedName name="OBS_RES_31.a.1.5.GUA_TOTAL">'Quantitatif opérateurs DOM '!$E$53</definedName>
    <definedName name="OBS_RES_31.a.1.5.GUY_TOTAL">'Quantitatif opérateurs DOM '!$F$53</definedName>
    <definedName name="OBS_RES_31.a.1.5.MAR_TOTAL">'Quantitatif opérateurs DOM '!$D$53</definedName>
    <definedName name="OBS_RES_31.a.1.5.MAY_TOTAL">'Quantitatif opérateurs DOM '!$G$53</definedName>
    <definedName name="OBS_RES_31.a.1.5.REU_TOTAL">'Quantitatif opérateurs DOM '!$H$53</definedName>
    <definedName name="OBS_RES_31.a.1.5.SPM_TOTAL">'Quantitatif opérateurs DOM '!$I$53</definedName>
    <definedName name="OBS_RES_31.a.1.5_TOTAL">'Quantitatif opérateurs DOM '!$C$53</definedName>
    <definedName name="OBS_RES_31.a.1_TOTAL" localSheetId="0">'Quantitatif opérateurs DOM '!$C$52</definedName>
    <definedName name="OBS_RES_31.a.GUA_ENT" localSheetId="0">'Quantitatif opérateurs DOM '!$E$48</definedName>
    <definedName name="OBS_RES_31.a.GUA_GP" localSheetId="0">'Quantitatif opérateurs DOM '!$E$46</definedName>
    <definedName name="OBS_RES_31.a.GUY_ENT" localSheetId="0">'Quantitatif opérateurs DOM '!$F$48</definedName>
    <definedName name="OBS_RES_31.a.GUY_GP" localSheetId="0">'Quantitatif opérateurs DOM '!$F$46</definedName>
    <definedName name="OBS_RES_31.a.MAR_ENT" localSheetId="0">'Quantitatif opérateurs DOM '!$D$48</definedName>
    <definedName name="OBS_RES_31.a.MAR_GP" localSheetId="0">'Quantitatif opérateurs DOM '!$D$46</definedName>
    <definedName name="OBS_RES_31.a.MAY_ENT" localSheetId="0">'Quantitatif opérateurs DOM '!$G$48</definedName>
    <definedName name="OBS_RES_31.a.MAY_GP" localSheetId="0">'Quantitatif opérateurs DOM '!$G$46</definedName>
    <definedName name="OBS_RES_31.a.REU_ENT" localSheetId="0">'Quantitatif opérateurs DOM '!$H$48</definedName>
    <definedName name="OBS_RES_31.a.REU_GP" localSheetId="0">'Quantitatif opérateurs DOM '!$H$46</definedName>
    <definedName name="OBS_RES_31.a.SPM_ENT" localSheetId="0">'Quantitatif opérateurs DOM '!$I$48</definedName>
    <definedName name="OBS_RES_31.a.SPM_GP" localSheetId="0">'Quantitatif opérateurs DOM '!$I$46</definedName>
    <definedName name="OBS_RES_31.a_ENT" localSheetId="0">'Quantitatif opérateurs DOM '!$C$48</definedName>
    <definedName name="OBS_RES_31.a_GP" localSheetId="0">'Quantitatif opérateurs DOM '!$C$46</definedName>
    <definedName name="OBS_RES_31.ab.5.2.GUA_TOTAL">'Quantitatif opérateurs DOM '!$E$51</definedName>
    <definedName name="OBS_RES_31.ab.5.2.GUY_TOTAL">'Quantitatif opérateurs DOM '!$F$51</definedName>
    <definedName name="OBS_RES_31.ab.5.2.MAR_TOTAL">'Quantitatif opérateurs DOM '!$D$51</definedName>
    <definedName name="OBS_RES_31.ab.5.2.MAY_TOTAL">'Quantitatif opérateurs DOM '!$G$51</definedName>
    <definedName name="OBS_RES_31.ab.5.2.REU_TOTAL">'Quantitatif opérateurs DOM '!$H$51</definedName>
    <definedName name="OBS_RES_31.ab.5.2.SPM_TOTAL">'Quantitatif opérateurs DOM '!$I$51</definedName>
    <definedName name="OBS_RES_31.ab.5.2_TOTAL">'Quantitatif opérateurs DOM '!$C$51</definedName>
    <definedName name="OBS_RES_31.ab.5.GUA_TOTAL">'Quantitatif opérateurs DOM '!$E$50</definedName>
    <definedName name="OBS_RES_31.ab.5.GUY_TOTAL">'Quantitatif opérateurs DOM '!$F$50</definedName>
    <definedName name="OBS_RES_31.ab.5.MAR_TOTAL">'Quantitatif opérateurs DOM '!$D$50</definedName>
    <definedName name="OBS_RES_31.ab.5.MAY_TOTAL">'Quantitatif opérateurs DOM '!$G$50</definedName>
    <definedName name="OBS_RES_31.ab.5.REU_TOTAL">'Quantitatif opérateurs DOM '!$H$50</definedName>
    <definedName name="OBS_RES_31.ab.5.SPM_TOTAL">'Quantitatif opérateurs DOM '!$I$50</definedName>
    <definedName name="OBS_RES_31.ab.5_TOTAL">'Quantitatif opérateurs DOM '!$C$50</definedName>
    <definedName name="OBS_RES_31.ab.GUA_TOTAL" localSheetId="0">'Quantitatif opérateurs DOM '!$E$49</definedName>
    <definedName name="OBS_RES_31.ab.GUY_TOTAL" localSheetId="0">'Quantitatif opérateurs DOM '!$F$49</definedName>
    <definedName name="OBS_RES_31.ab.MAR_TOTAL" localSheetId="0">'Quantitatif opérateurs DOM '!$D$49</definedName>
    <definedName name="OBS_RES_31.ab.MAY_TOTAL" localSheetId="0">'Quantitatif opérateurs DOM '!$G$49</definedName>
    <definedName name="OBS_RES_31.ab.REU_TOTAL" localSheetId="0">'Quantitatif opérateurs DOM '!$H$49</definedName>
    <definedName name="OBS_RES_31.ab.SPM_TOTAL" localSheetId="0">'Quantitatif opérateurs DOM '!$I$49</definedName>
    <definedName name="OBS_RES_31.ab_TOTAL" localSheetId="0">'Quantitatif opérateurs DOM '!$C$49</definedName>
    <definedName name="OBS_RES_31.b.GUA_TOTAL" localSheetId="0">'Quantitatif opérateurs DOM '!$E$47</definedName>
    <definedName name="OBS_RES_31.b.GUY_TOTAL" localSheetId="0">'Quantitatif opérateurs DOM '!$F$47</definedName>
    <definedName name="OBS_RES_31.b.MAR_TOTAL" localSheetId="0">'Quantitatif opérateurs DOM '!$D$47</definedName>
    <definedName name="OBS_RES_31.b.MAY_TOTAL" localSheetId="0">'Quantitatif opérateurs DOM '!$G$47</definedName>
    <definedName name="OBS_RES_31.b.REU_TOTAL" localSheetId="0">'Quantitatif opérateurs DOM '!$H$47</definedName>
    <definedName name="OBS_RES_31.b.SPM_TOTAL" localSheetId="0">'Quantitatif opérateurs DOM '!$I$47</definedName>
    <definedName name="OBS_RES_31.b_TOTAL" localSheetId="0">'Quantitatif opérateurs DOM '!$C$47</definedName>
    <definedName name="OBS_RES_31.GUA_TOTAL" localSheetId="0">'Quantitatif opérateurs DOM '!$E$54</definedName>
    <definedName name="OBS_RES_31.GUY_TOTAL" localSheetId="0">'Quantitatif opérateurs DOM '!$F$54</definedName>
    <definedName name="OBS_RES_31.MAR_TOTAL" localSheetId="0">'Quantitatif opérateurs DOM '!$D$54</definedName>
    <definedName name="OBS_RES_31.MAY_TOTAL" localSheetId="0">'Quantitatif opérateurs DOM '!$G$54</definedName>
    <definedName name="OBS_RES_31.REU_TOTAL" localSheetId="0">'Quantitatif opérateurs DOM '!$H$54</definedName>
    <definedName name="OBS_RES_31.SPM_TOTAL" localSheetId="0">'Quantitatif opérateurs DOM '!$I$54</definedName>
    <definedName name="OBS_RES_31_TOTAL" localSheetId="0">'Quantitatif opérateurs DOM '!$C$54</definedName>
    <definedName name="OBS_VB_31.a.1.5.GUA_TOTAL">'Quantitatif opérateurs DOM '!$E$42</definedName>
    <definedName name="OBS_VB_31.a.1.5.GUY_TOTAL">'Quantitatif opérateurs DOM '!$F$42</definedName>
    <definedName name="OBS_VB_31.a.1.5.MAR_TOTAL">'Quantitatif opérateurs DOM '!$D$42</definedName>
    <definedName name="OBS_VB_31.a.1.5.MAY_TOTAL">'Quantitatif opérateurs DOM '!$G$42</definedName>
    <definedName name="OBS_VB_31.a.1.5.REU_TOTAL">'Quantitatif opérateurs DOM '!$H$42</definedName>
    <definedName name="OBS_VB_31.a.1.5.SPM_TOTAL">'Quantitatif opérateurs DOM '!$I$42</definedName>
    <definedName name="OBS_VB_31.a.1.5_TOTAL">'Quantitatif opérateurs DOM '!$C$42</definedName>
    <definedName name="OBS_VB_31.a.1_TOTAL" localSheetId="0">'Quantitatif opérateurs DOM '!$C$41</definedName>
    <definedName name="OBS_VB_31.a.GUA_ENT" localSheetId="0">'Quantitatif opérateurs DOM '!$E$37</definedName>
    <definedName name="OBS_VB_31.a.GUA_GP" localSheetId="0">'Quantitatif opérateurs DOM '!$E$35</definedName>
    <definedName name="OBS_VB_31.a.GUY_ENT" localSheetId="0">'Quantitatif opérateurs DOM '!$F$37</definedName>
    <definedName name="OBS_VB_31.a.GUY_GP" localSheetId="0">'Quantitatif opérateurs DOM '!$F$35</definedName>
    <definedName name="OBS_VB_31.a.MAR_ENT" localSheetId="0">'Quantitatif opérateurs DOM '!$D$37</definedName>
    <definedName name="OBS_VB_31.a.MAR_GP" localSheetId="0">'Quantitatif opérateurs DOM '!$D$35</definedName>
    <definedName name="OBS_VB_31.a.MAY_ENT" localSheetId="0">'Quantitatif opérateurs DOM '!$G$37</definedName>
    <definedName name="OBS_VB_31.a.MAY_GP" localSheetId="0">'Quantitatif opérateurs DOM '!$G$35</definedName>
    <definedName name="OBS_VB_31.a.REU_ENT" localSheetId="0">'Quantitatif opérateurs DOM '!$H$37</definedName>
    <definedName name="OBS_VB_31.a.REU_GP" localSheetId="0">'Quantitatif opérateurs DOM '!$H$35</definedName>
    <definedName name="OBS_VB_31.a.SPM_ENT" localSheetId="0">'Quantitatif opérateurs DOM '!$I$37</definedName>
    <definedName name="OBS_VB_31.a.SPM_GP" localSheetId="0">'Quantitatif opérateurs DOM '!$I$35</definedName>
    <definedName name="OBS_VB_31.a_ENT" localSheetId="0">'Quantitatif opérateurs DOM '!$C$37</definedName>
    <definedName name="OBS_VB_31.a_GP" localSheetId="0">'Quantitatif opérateurs DOM '!$C$35</definedName>
    <definedName name="OBS_VB_31.ab.5.2.GUA_TOTAL">'Quantitatif opérateurs DOM '!$E$40</definedName>
    <definedName name="OBS_VB_31.ab.5.2.GUY_TOTAL">'Quantitatif opérateurs DOM '!$F$40</definedName>
    <definedName name="OBS_VB_31.ab.5.2.MAR_TOTAL">'Quantitatif opérateurs DOM '!$D$40</definedName>
    <definedName name="OBS_VB_31.ab.5.2.MAY_TOTAL">'Quantitatif opérateurs DOM '!$G$40</definedName>
    <definedName name="OBS_VB_31.ab.5.2.REU_TOTAL">'Quantitatif opérateurs DOM '!$H$40</definedName>
    <definedName name="OBS_VB_31.ab.5.2.SPM_TOTAL">'Quantitatif opérateurs DOM '!$I$40</definedName>
    <definedName name="OBS_VB_31.ab.5.2_TOTAL">'Quantitatif opérateurs DOM '!$C$40</definedName>
    <definedName name="OBS_VB_31.ab.5.GUA_TOTAL">'Quantitatif opérateurs DOM '!$E$39</definedName>
    <definedName name="OBS_VB_31.ab.5.GUY_TOTAL">'Quantitatif opérateurs DOM '!$F$39</definedName>
    <definedName name="OBS_VB_31.ab.5.MAR_TOTAL">'Quantitatif opérateurs DOM '!$D$39</definedName>
    <definedName name="OBS_VB_31.ab.5.MAY_TOTAL">'Quantitatif opérateurs DOM '!$G$39</definedName>
    <definedName name="OBS_VB_31.ab.5.REU_TOTAL">'Quantitatif opérateurs DOM '!$H$39</definedName>
    <definedName name="OBS_VB_31.ab.5.SPM_TOTAL">'Quantitatif opérateurs DOM '!$I$39</definedName>
    <definedName name="OBS_VB_31.ab.5_TOTAL">'Quantitatif opérateurs DOM '!$C$39</definedName>
    <definedName name="OBS_VB_31.ab.GUA_TOTAL" localSheetId="0">'Quantitatif opérateurs DOM '!$E$38</definedName>
    <definedName name="OBS_VB_31.ab.GUY_TOTAL" localSheetId="0">'Quantitatif opérateurs DOM '!$F$38</definedName>
    <definedName name="OBS_VB_31.ab.MAR_TOTAL" localSheetId="0">'Quantitatif opérateurs DOM '!$D$38</definedName>
    <definedName name="OBS_VB_31.ab.MAY_TOTAL" localSheetId="0">'Quantitatif opérateurs DOM '!$G$38</definedName>
    <definedName name="OBS_VB_31.ab.REU_TOTAL" localSheetId="0">'Quantitatif opérateurs DOM '!$H$38</definedName>
    <definedName name="OBS_VB_31.ab.SPM_TOTAL" localSheetId="0">'Quantitatif opérateurs DOM '!$I$38</definedName>
    <definedName name="OBS_VB_31.ab_TOTAL" localSheetId="0">'Quantitatif opérateurs DOM '!$C$38</definedName>
    <definedName name="OBS_VB_31.b.GUA_TOTAL" localSheetId="0">'Quantitatif opérateurs DOM '!$E$36</definedName>
    <definedName name="OBS_VB_31.b.GUY_TOTAL" localSheetId="0">'Quantitatif opérateurs DOM '!$F$36</definedName>
    <definedName name="OBS_VB_31.b.MAR_TOTAL" localSheetId="0">'Quantitatif opérateurs DOM '!$D$36</definedName>
    <definedName name="OBS_VB_31.b.MAY_TOTAL" localSheetId="0">'Quantitatif opérateurs DOM '!$G$36</definedName>
    <definedName name="OBS_VB_31.b.REU_TOTAL" localSheetId="0">'Quantitatif opérateurs DOM '!$H$36</definedName>
    <definedName name="OBS_VB_31.b.SPM_TOTAL" localSheetId="0">'Quantitatif opérateurs DOM '!$I$36</definedName>
    <definedName name="OBS_VB_31.b_TOTAL" localSheetId="0">'Quantitatif opérateurs DOM '!$C$36</definedName>
    <definedName name="OBS_VB_31.GUA_TOTAL" localSheetId="0">'Quantitatif opérateurs DOM '!$E$43</definedName>
    <definedName name="OBS_VB_31.GUY_TOTAL" localSheetId="0">'Quantitatif opérateurs DOM '!$F$43</definedName>
    <definedName name="OBS_VB_31.MAR_TOTAL" localSheetId="0">'Quantitatif opérateurs DOM '!$D$43</definedName>
    <definedName name="OBS_VB_31.MAY_TOTAL" localSheetId="0">'Quantitatif opérateurs DOM '!$G$43</definedName>
    <definedName name="OBS_VB_31.REU_TOTAL" localSheetId="0">'Quantitatif opérateurs DOM '!$H$43</definedName>
    <definedName name="OBS_VB_31.SPM_TOTAL" localSheetId="0">'Quantitatif opérateurs DOM '!$I$43</definedName>
    <definedName name="OBS_VB_31_TOTAL" localSheetId="0">'Quantitatif opérateurs DOM '!$C$43</definedName>
    <definedName name="OBS_VN_31.a.1.5.GUA_TOTAL">'Quantitatif opérateurs DOM '!$E$67</definedName>
    <definedName name="OBS_VN_31.a.1.5.GUY_TOTAL">'Quantitatif opérateurs DOM '!$F$67</definedName>
    <definedName name="OBS_VN_31.a.1.5.MAR_TOTAL">'Quantitatif opérateurs DOM '!$D$67</definedName>
    <definedName name="OBS_VN_31.a.1.5.MAY_TOTAL">'Quantitatif opérateurs DOM '!$G$67</definedName>
    <definedName name="OBS_VN_31.a.1.5.REU_TOTAL">'Quantitatif opérateurs DOM '!$H$67</definedName>
    <definedName name="OBS_VN_31.a.1.5.SPM_TOTAL">'Quantitatif opérateurs DOM '!$I$67</definedName>
    <definedName name="OBS_VN_31.a.1.5_TOTAL">'Quantitatif opérateurs DOM '!$C$67</definedName>
    <definedName name="OBS_VN_31.a.1_TOTAL" localSheetId="0">'Quantitatif opérateurs DOM '!$C$66</definedName>
    <definedName name="OBS_VN_31.a.2_ENT" localSheetId="0">'Quantitatif opérateurs DOM '!$C$62</definedName>
    <definedName name="OBS_VN_31.a.2_GP" localSheetId="0">'Quantitatif opérateurs DOM '!$C$58</definedName>
    <definedName name="OBS_VN_31.a.GUA_ENT" localSheetId="0">'Quantitatif opérateurs DOM '!$E$61</definedName>
    <definedName name="OBS_VN_31.a.GUA_GP" localSheetId="0">'Quantitatif opérateurs DOM '!$E$57</definedName>
    <definedName name="OBS_VN_31.a.GUY_ENT" localSheetId="0">'Quantitatif opérateurs DOM '!$F$61</definedName>
    <definedName name="OBS_VN_31.a.GUY_GP" localSheetId="0">'Quantitatif opérateurs DOM '!$F$57</definedName>
    <definedName name="OBS_VN_31.a.MAR_ENT" localSheetId="0">'Quantitatif opérateurs DOM '!$D$61</definedName>
    <definedName name="OBS_VN_31.a.MAR_GP" localSheetId="0">'Quantitatif opérateurs DOM '!$D$57</definedName>
    <definedName name="OBS_VN_31.a.MAY_ENT" localSheetId="0">'Quantitatif opérateurs DOM '!$G$61</definedName>
    <definedName name="OBS_VN_31.a.MAY_GP" localSheetId="0">'Quantitatif opérateurs DOM '!$G$57</definedName>
    <definedName name="OBS_VN_31.a.REU_ENT" localSheetId="0">'Quantitatif opérateurs DOM '!$H$61</definedName>
    <definedName name="OBS_VN_31.a.REU_GP" localSheetId="0">'Quantitatif opérateurs DOM '!$H$57</definedName>
    <definedName name="OBS_VN_31.a.SPM_ENT" localSheetId="0">'Quantitatif opérateurs DOM '!$I$61</definedName>
    <definedName name="OBS_VN_31.a.SPM_GP" localSheetId="0">'Quantitatif opérateurs DOM '!$I$57</definedName>
    <definedName name="OBS_VN_31.a_ENT" localSheetId="0">'Quantitatif opérateurs DOM '!$C$61</definedName>
    <definedName name="OBS_VN_31.a_GP" localSheetId="0">'Quantitatif opérateurs DOM '!$C$57</definedName>
    <definedName name="OBS_VN_31.ab.5.2.GUA_TOTAL">'Quantitatif opérateurs DOM '!$E$65</definedName>
    <definedName name="OBS_VN_31.ab.5.2.GUY_TOTAL">'Quantitatif opérateurs DOM '!$F$65</definedName>
    <definedName name="OBS_VN_31.ab.5.2.MAR_TOTAL">'Quantitatif opérateurs DOM '!$D$65</definedName>
    <definedName name="OBS_VN_31.ab.5.2.MAY_TOTAL">'Quantitatif opérateurs DOM '!$G$65</definedName>
    <definedName name="OBS_VN_31.ab.5.2.REU_TOTAL">'Quantitatif opérateurs DOM '!$H$65</definedName>
    <definedName name="OBS_VN_31.ab.5.2.SPM_TOTAL">'Quantitatif opérateurs DOM '!$I$65</definedName>
    <definedName name="OBS_VN_31.ab.5.2_TOTAL">'Quantitatif opérateurs DOM '!$C$65</definedName>
    <definedName name="OBS_VN_31.ab.5.GUA_TOTAL">'Quantitatif opérateurs DOM '!$E$64</definedName>
    <definedName name="OBS_VN_31.ab.5.GUY_TOTAL">'Quantitatif opérateurs DOM '!$F$64</definedName>
    <definedName name="OBS_VN_31.ab.5.MAR_TOTAL">'Quantitatif opérateurs DOM '!$D$64</definedName>
    <definedName name="OBS_VN_31.ab.5.MAY_TOTAL">'Quantitatif opérateurs DOM '!$G$64</definedName>
    <definedName name="OBS_VN_31.ab.5.REU_TOTAL">'Quantitatif opérateurs DOM '!$H$64</definedName>
    <definedName name="OBS_VN_31.ab.5.SPM_TOTAL">'Quantitatif opérateurs DOM '!$I$64</definedName>
    <definedName name="OBS_VN_31.ab.5_TOTAL">'Quantitatif opérateurs DOM '!$C$64</definedName>
    <definedName name="OBS_VN_31.ab.GUA_TOTAL" localSheetId="0">'Quantitatif opérateurs DOM '!$E$63</definedName>
    <definedName name="OBS_VN_31.ab.GUY_TOTAL" localSheetId="0">'Quantitatif opérateurs DOM '!$F$63</definedName>
    <definedName name="OBS_VN_31.ab.MAR_TOTAL" localSheetId="0">'Quantitatif opérateurs DOM '!$D$63</definedName>
    <definedName name="OBS_VN_31.ab.MAY_TOTAL" localSheetId="0">'Quantitatif opérateurs DOM '!$G$63</definedName>
    <definedName name="OBS_VN_31.ab.REU_TOTAL" localSheetId="0">'Quantitatif opérateurs DOM '!$H$63</definedName>
    <definedName name="OBS_VN_31.ab.SPM_TOTAL" localSheetId="0">'Quantitatif opérateurs DOM '!$I$63</definedName>
    <definedName name="OBS_VN_31.ab_TOTAL" localSheetId="0">'Quantitatif opérateurs DOM '!$C$63</definedName>
    <definedName name="OBS_VN_31.b.2_TOTAL" localSheetId="0">'Quantitatif opérateurs DOM '!$C$60</definedName>
    <definedName name="OBS_VN_31.b.GUA_TOTAL" localSheetId="0">'Quantitatif opérateurs DOM '!$E$59</definedName>
    <definedName name="OBS_VN_31.b.GUY_TOTAL" localSheetId="0">'Quantitatif opérateurs DOM '!$F$59</definedName>
    <definedName name="OBS_VN_31.b.MAR_TOTAL" localSheetId="0">'Quantitatif opérateurs DOM '!$D$59</definedName>
    <definedName name="OBS_VN_31.b.MAY_TOTAL" localSheetId="0">'Quantitatif opérateurs DOM '!$G$59</definedName>
    <definedName name="OBS_VN_31.b.REU_TOTAL" localSheetId="0">'Quantitatif opérateurs DOM '!$H$59</definedName>
    <definedName name="OBS_VN_31.b.SPM_TOTAL" localSheetId="0">'Quantitatif opérateurs DOM '!$I$59</definedName>
    <definedName name="OBS_VN_31.b_TOTAL" localSheetId="0">'Quantitatif opérateurs DOM '!$C$59</definedName>
    <definedName name="OBS_VN_31.GUA_TOTAL" localSheetId="0">'Quantitatif opérateurs DOM '!$E$68</definedName>
    <definedName name="OBS_VN_31.GUY_TOTAL" localSheetId="0">'Quantitatif opérateurs DOM '!$F$68</definedName>
    <definedName name="OBS_VN_31.MAR_TOTAL" localSheetId="0">'Quantitatif opérateurs DOM '!$D$68</definedName>
    <definedName name="OBS_VN_31.MAY_TOTAL" localSheetId="0">'Quantitatif opérateurs DOM '!$G$68</definedName>
    <definedName name="OBS_VN_31.REU_TOTAL" localSheetId="0">'Quantitatif opérateurs DOM '!$H$68</definedName>
    <definedName name="OBS_VN_31.SPM_TOTAL" localSheetId="0">'Quantitatif opérateurs DOM '!$I$68</definedName>
    <definedName name="OBS_VN_31_TOTAL" localSheetId="0">'Quantitatif opérateurs DOM '!$C$68</definedName>
    <definedName name="OBS_VO_31.c1.GUA.M_TOTAL" localSheetId="0">'Quantitatif opérateurs DOM '!$E$128</definedName>
    <definedName name="OBS_VO_31.c1.GUY.M_TOTAL" localSheetId="0">'Quantitatif opérateurs DOM '!$F$128</definedName>
    <definedName name="OBS_VO_31.c1.M_ENT" localSheetId="0">'Quantitatif opérateurs DOM '!$C$125</definedName>
    <definedName name="OBS_VO_31.c1.M_GP" localSheetId="0">'Quantitatif opérateurs DOM '!$C$122</definedName>
    <definedName name="OBS_VO_31.c1.M_TOTAL" localSheetId="0">'Quantitatif opérateurs DOM '!$C$128</definedName>
    <definedName name="OBS_VO_31.c1.MAR.M_TOTAL" localSheetId="0">'Quantitatif opérateurs DOM '!$D$128</definedName>
    <definedName name="OBS_VO_31.c1.MAY.M_TOTAL" localSheetId="0">'Quantitatif opérateurs DOM '!$G$128</definedName>
    <definedName name="OBS_VO_31.c1.REU.M_TOTAL" localSheetId="0">'Quantitatif opérateurs DOM '!$H$128</definedName>
    <definedName name="OBS_VO_31.c1.SPM.M_TOTAL" localSheetId="0">'Quantitatif opérateurs DOM '!$I$128</definedName>
    <definedName name="OBS_VO_31.c2.GUA.M_TOTAL" localSheetId="0">'Quantitatif opérateurs DOM '!$E$129</definedName>
    <definedName name="OBS_VO_31.c2.GUY.M_TOTAL" localSheetId="0">'Quantitatif opérateurs DOM '!$F$129</definedName>
    <definedName name="OBS_VO_31.c2.M_ENT" localSheetId="0">'Quantitatif opérateurs DOM '!$C$126</definedName>
    <definedName name="OBS_VO_31.c2.M_GP" localSheetId="0">'Quantitatif opérateurs DOM '!$C$123</definedName>
    <definedName name="OBS_VO_31.c2.M_TOTAL" localSheetId="0">'Quantitatif opérateurs DOM '!$C$129</definedName>
    <definedName name="OBS_VO_31.c2.MAR.M_TOTAL" localSheetId="0">'Quantitatif opérateurs DOM '!$D$129</definedName>
    <definedName name="OBS_VO_31.c2.MAY.M_TOTAL" localSheetId="0">'Quantitatif opérateurs DOM '!$G$129</definedName>
    <definedName name="OBS_VO_31.c2.REU.M_TOTAL" localSheetId="0">'Quantitatif opérateurs DOM '!$H$129</definedName>
    <definedName name="OBS_VO_31.c2.SPM.M_TOTAL" localSheetId="0">'Quantitatif opérateurs DOM '!$I$129</definedName>
    <definedName name="OBS_VO_31.SVA.GUA_TOTAL" localSheetId="0">'Quantitatif opérateurs DOM '!$E$136</definedName>
    <definedName name="OBS_VO_31.SVA.GUY_TOTAL" localSheetId="0">'Quantitatif opérateurs DOM '!$F$136</definedName>
    <definedName name="OBS_VO_31.SVA.MAR_TOTAL" localSheetId="0">'Quantitatif opérateurs DOM '!$D$136</definedName>
    <definedName name="OBS_VO_31.SVA.MAY_TOTAL" localSheetId="0">'Quantitatif opérateurs DOM '!$G$136</definedName>
    <definedName name="OBS_VO_31.SVA.REU_TOTAL" localSheetId="0">'Quantitatif opérateurs DOM '!$H$136</definedName>
    <definedName name="OBS_VO_31.SVA.SPM_TOTAL" localSheetId="0">'Quantitatif opérateurs DOM '!$I$136</definedName>
    <definedName name="OBS_VO_31.SVA_TOTAL" localSheetId="0">'Quantitatif opérateurs DOM '!$C$136</definedName>
    <definedName name="OBS_VO_52.g.1.GUA_TOTAL" localSheetId="0">'Quantitatif opérateurs DOM '!$E$139</definedName>
    <definedName name="OBS_VO_52.g.1.GUY_TOTAL" localSheetId="0">'Quantitatif opérateurs DOM '!$F$139</definedName>
    <definedName name="OBS_VO_52.g.1.MAR_TOTAL" localSheetId="0">'Quantitatif opérateurs DOM '!$D$139</definedName>
    <definedName name="OBS_VO_52.g.1.MAY_TOTAL" localSheetId="0">'Quantitatif opérateurs DOM '!$G$139</definedName>
    <definedName name="OBS_VO_52.g.1.ORM_TOTAL" localSheetId="0">'Quantitatif opérateurs DOM '!$C$139</definedName>
    <definedName name="OBS_VO_52.g.1.REU_TOTAL" localSheetId="0">'Quantitatif opérateurs DOM '!$H$139</definedName>
    <definedName name="OBS_VO_52.g.1.SPM_TOTAL" localSheetId="0">'Quantitatif opérateurs DOM '!$I$139</definedName>
    <definedName name="OBS_VO_52.h.4G.GUA_TOTAL" localSheetId="0">'Quantitatif opérateurs DOM '!$E$143</definedName>
    <definedName name="OBS_VO_52.h.4G.GUY_TOTAL" localSheetId="0">'Quantitatif opérateurs DOM '!$F$143</definedName>
    <definedName name="OBS_VO_52.h.4G.MAR_TOTAL" localSheetId="0">'Quantitatif opérateurs DOM '!$D$143</definedName>
    <definedName name="OBS_VO_52.h.4G.MAY_TOTAL" localSheetId="0">'Quantitatif opérateurs DOM '!$G$143</definedName>
    <definedName name="OBS_VO_52.h.4G.REU_TOTAL" localSheetId="0">'Quantitatif opérateurs DOM '!$H$143</definedName>
    <definedName name="OBS_VO_52.h.4G.SPM_TOTAL" localSheetId="0">'Quantitatif opérateurs DOM '!$I$143</definedName>
    <definedName name="OBS_VO_52.h.4G_TOTAL" localSheetId="0">'Quantitatif opérateurs DOM '!$C$143</definedName>
    <definedName name="OBS_VO_52.h.5G.GUA_TOTAL">'Quantitatif opérateurs DOM '!$E$144</definedName>
    <definedName name="OBS_VO_52.h.5G.GUY_TOTAL">'Quantitatif opérateurs DOM '!$F$144</definedName>
    <definedName name="OBS_VO_52.h.5G.MAR_TOTAL">'Quantitatif opérateurs DOM '!$D$144</definedName>
    <definedName name="OBS_VO_52.h.5G.MAY_TOTAL">'Quantitatif opérateurs DOM '!$G$144</definedName>
    <definedName name="OBS_VO_52.h.5G.REU_TOTAL">'Quantitatif opérateurs DOM '!$H$144</definedName>
    <definedName name="OBS_VO_52.h.5G.SPM_TOTAL">'Quantitatif opérateurs DOM '!$I$144</definedName>
    <definedName name="OBS_VO_52.h.5G_TOTAL">'Quantitatif opérateurs DOM '!$C$144</definedName>
    <definedName name="OBS_VO_52.h.GUA_TOTAL" localSheetId="0">'Quantitatif opérateurs DOM '!$E$142</definedName>
    <definedName name="OBS_VO_52.h.GUY_TOTAL" localSheetId="0">'Quantitatif opérateurs DOM '!$F$142</definedName>
    <definedName name="OBS_VO_52.h.MAR_TOTAL" localSheetId="0">'Quantitatif opérateurs DOM '!$D$142</definedName>
    <definedName name="OBS_VO_52.h.MAY_TOTAL" localSheetId="0">'Quantitatif opérateurs DOM '!$G$142</definedName>
    <definedName name="OBS_VO_52.h.REU_TOTAL" localSheetId="0">'Quantitatif opérateurs DOM '!$H$142</definedName>
    <definedName name="OBS_VO_52.h.SPM_TOTAL" localSheetId="0">'Quantitatif opérateurs DOM '!$I$142</definedName>
    <definedName name="OBS_VO_52.h_TOTAL" localSheetId="0">'Quantitatif opérateurs DOM '!$C$142</definedName>
    <definedName name="OPE_OBS_ID" localSheetId="0">'Quantitatif opérateurs DOM '!$A$1</definedName>
    <definedName name="RES_31.a.1.GUA_TOTAL" localSheetId="0">'Quantitatif opérateurs DOM '!$E$52</definedName>
    <definedName name="RES_31.a.1.GUY_TOTAL" localSheetId="0">'Quantitatif opérateurs DOM '!$F$52</definedName>
    <definedName name="RES_31.a.1.MAR_TOTAL" localSheetId="0">'Quantitatif opérateurs DOM '!$D$52</definedName>
    <definedName name="RES_31.a.1.MAY_TOTAL" localSheetId="0">'Quantitatif opérateurs DOM '!$G$52</definedName>
    <definedName name="RES_31.a.1.REU_TOTAL" localSheetId="0">'Quantitatif opérateurs DOM '!$H$52</definedName>
    <definedName name="RES_31.a.1.SPM_TOTAL" localSheetId="0">'Quantitatif opérateurs DOM '!$I$52</definedName>
    <definedName name="VB_31.a.1.GUA_TOTAL" localSheetId="0">'Quantitatif opérateurs DOM '!$E$41</definedName>
    <definedName name="VB_31.a.1.GUY_TOTAL" localSheetId="0">'Quantitatif opérateurs DOM '!$F$41</definedName>
    <definedName name="VB_31.a.1.MAR_TOTAL" localSheetId="0">'Quantitatif opérateurs DOM '!$D$41</definedName>
    <definedName name="VB_31.a.1.MAY_TOTAL" localSheetId="0">'Quantitatif opérateurs DOM '!$G$41</definedName>
    <definedName name="VB_31.a.1.REU_TOTAL" localSheetId="0">'Quantitatif opérateurs DOM '!$H$41</definedName>
    <definedName name="VB_31.a.1.SPM_TOTAL" localSheetId="0">'Quantitatif opérateurs DOM '!$I$41</definedName>
    <definedName name="VN_31.a.1.GUA_TOTAL" localSheetId="0">'Quantitatif opérateurs DOM '!$E$66</definedName>
    <definedName name="VN_31.a.1.GUY_TOTAL" localSheetId="0">'Quantitatif opérateurs DOM '!$F$66</definedName>
    <definedName name="VN_31.a.1.MAR_TOTAL" localSheetId="0">'Quantitatif opérateurs DOM '!$D$66</definedName>
    <definedName name="VN_31.a.1.MAY_TOTAL" localSheetId="0">'Quantitatif opérateurs DOM '!$G$66</definedName>
    <definedName name="VN_31.a.1.REU_TOTAL" localSheetId="0">'Quantitatif opérateurs DOM '!$H$66</definedName>
    <definedName name="VN_31.a.1.SPM_TOTAL" localSheetId="0">'Quantitatif opérateurs DOM '!$I$66</definedName>
    <definedName name="VN_31.a.2.GUA_ENT" localSheetId="0">'Quantitatif opérateurs DOM '!$E$62</definedName>
    <definedName name="VN_31.a.2.GUA_GP" localSheetId="0">'Quantitatif opérateurs DOM '!$E$58</definedName>
    <definedName name="VN_31.a.2.GUY_ENT" localSheetId="0">'Quantitatif opérateurs DOM '!$F$62</definedName>
    <definedName name="VN_31.a.2.GUY_GP" localSheetId="0">'Quantitatif opérateurs DOM '!$F$58</definedName>
    <definedName name="VN_31.a.2.MAR_ENT" localSheetId="0">'Quantitatif opérateurs DOM '!$D$62</definedName>
    <definedName name="VN_31.a.2.MAR_GP" localSheetId="0">'Quantitatif opérateurs DOM '!$D$58</definedName>
    <definedName name="VN_31.a.2.MAY_ENT" localSheetId="0">'Quantitatif opérateurs DOM '!$G$62</definedName>
    <definedName name="VN_31.a.2.MAY_GP" localSheetId="0">'Quantitatif opérateurs DOM '!$G$58</definedName>
    <definedName name="VN_31.a.2.REU_ENT" localSheetId="0">'Quantitatif opérateurs DOM '!$H$62</definedName>
    <definedName name="VN_31.a.2.REU_GP" localSheetId="0">'Quantitatif opérateurs DOM '!$H$58</definedName>
    <definedName name="VN_31.a.2.SPM_ENT" localSheetId="0">'Quantitatif opérateurs DOM '!$I$62</definedName>
    <definedName name="VN_31.a.2.SPM_GP" localSheetId="0">'Quantitatif opérateurs DOM '!$I$58</definedName>
    <definedName name="VN_31.b.2.GUA_TOTAL" localSheetId="0">'Quantitatif opérateurs DOM '!$E$60</definedName>
    <definedName name="VN_31.b.2.GUY_TOTAL" localSheetId="0">'Quantitatif opérateurs DOM '!$F$60</definedName>
    <definedName name="VN_31.b.2.MAR_TOTAL" localSheetId="0">'Quantitatif opérateurs DOM '!$D$60</definedName>
    <definedName name="VN_31.b.2.MAY_TOTAL" localSheetId="0">'Quantitatif opérateurs DOM '!$G$60</definedName>
    <definedName name="VN_31.b.2.REU_TOTAL" localSheetId="0">'Quantitatif opérateurs DOM '!$H$60</definedName>
    <definedName name="VN_31.b.2.SPM_TOTAL" localSheetId="0">'Quantitatif opérateurs DOM '!$I$60</definedName>
    <definedName name="VO_31.c1.GUA.M_ENT" localSheetId="0">'Quantitatif opérateurs DOM '!$E$125</definedName>
    <definedName name="VO_31.c1.GUA.M_GP" localSheetId="0">'Quantitatif opérateurs DOM '!$E$122</definedName>
    <definedName name="VO_31.c1.GUY.M_ENT" localSheetId="0">'Quantitatif opérateurs DOM '!$F$125</definedName>
    <definedName name="VO_31.c1.GUY.M_GP" localSheetId="0">'Quantitatif opérateurs DOM '!$F$122</definedName>
    <definedName name="VO_31.c1.MAR.M_ENT" localSheetId="0">'Quantitatif opérateurs DOM '!$D$125</definedName>
    <definedName name="VO_31.c1.MAR.M_GP" localSheetId="0">'Quantitatif opérateurs DOM '!$D$122</definedName>
    <definedName name="VO_31.c1.MAY.M_ENT" localSheetId="0">'Quantitatif opérateurs DOM '!$G$125</definedName>
    <definedName name="VO_31.c1.MAY.M_GP" localSheetId="0">'Quantitatif opérateurs DOM '!$G$122</definedName>
    <definedName name="VO_31.c1.REU.M_ENT" localSheetId="0">'Quantitatif opérateurs DOM '!$H$125</definedName>
    <definedName name="VO_31.c1.REU.M_GP" localSheetId="0">'Quantitatif opérateurs DOM '!$H$122</definedName>
    <definedName name="VO_31.c1.SPM.M_ENT" localSheetId="0">'Quantitatif opérateurs DOM '!$I$125</definedName>
    <definedName name="VO_31.c1.SPM.M_GP" localSheetId="0">'Quantitatif opérateurs DOM '!$I$122</definedName>
    <definedName name="VO_31.c2.GUA.M_ENT" localSheetId="0">'Quantitatif opérateurs DOM '!$E$126</definedName>
    <definedName name="VO_31.c2.GUA.M_GP" localSheetId="0">'Quantitatif opérateurs DOM '!$E$123</definedName>
    <definedName name="VO_31.c2.GUY.M_ENT" localSheetId="0">'Quantitatif opérateurs DOM '!$F$126</definedName>
    <definedName name="VO_31.c2.GUY.M_GP" localSheetId="0">'Quantitatif opérateurs DOM '!$F$123</definedName>
    <definedName name="VO_31.c2.MAR.M_ENT" localSheetId="0">'Quantitatif opérateurs DOM '!$D$126</definedName>
    <definedName name="VO_31.c2.MAR.M_GP" localSheetId="0">'Quantitatif opérateurs DOM '!$D$123</definedName>
    <definedName name="VO_31.c2.MAY.M_ENT" localSheetId="0">'Quantitatif opérateurs DOM '!$G$126</definedName>
    <definedName name="VO_31.c2.MAY.M_GP" localSheetId="0">'Quantitatif opérateurs DOM '!$G$123</definedName>
    <definedName name="VO_31.c2.REU.M_ENT" localSheetId="0">'Quantitatif opérateurs DOM '!$H$126</definedName>
    <definedName name="VO_31.c2.REU.M_GP" localSheetId="0">'Quantitatif opérateurs DOM '!$H$123</definedName>
    <definedName name="VO_31.c2.SPM.M_ENT" localSheetId="0">'Quantitatif opérateurs DOM '!$I$126</definedName>
    <definedName name="VO_31.c2.SPM.M_GP" localSheetId="0">'Quantitatif opérateurs DOM '!$I$123</definedName>
    <definedName name="_xlnm.Print_Area" localSheetId="0">'Quantitatif opérateurs DOM '!$A$1:$J$162</definedName>
  </definedNames>
  <calcPr calcId="191029"/>
</workbook>
</file>

<file path=xl/calcChain.xml><?xml version="1.0" encoding="utf-8"?>
<calcChain xmlns="http://schemas.openxmlformats.org/spreadsheetml/2006/main">
  <c r="C144" i="1" l="1"/>
  <c r="C142" i="1"/>
  <c r="C143" i="1"/>
  <c r="C98" i="1"/>
  <c r="C99" i="1"/>
  <c r="C42" i="1" l="1"/>
  <c r="C65" i="1" l="1"/>
  <c r="C53" i="1"/>
  <c r="C51" i="1"/>
  <c r="C50" i="1"/>
  <c r="D27" i="1"/>
  <c r="C40" i="1"/>
  <c r="C39" i="1"/>
  <c r="C31" i="1"/>
  <c r="C29" i="1"/>
  <c r="C28" i="1"/>
  <c r="C67" i="1" l="1"/>
  <c r="C64" i="1"/>
  <c r="C59" i="1"/>
  <c r="C61" i="1"/>
  <c r="C77" i="1"/>
  <c r="C83" i="1"/>
  <c r="C86" i="1"/>
  <c r="C84" i="1"/>
  <c r="C78" i="1" l="1"/>
  <c r="D68" i="1"/>
  <c r="E68" i="1"/>
  <c r="F68" i="1"/>
  <c r="G68" i="1"/>
  <c r="H68" i="1"/>
  <c r="I68" i="1"/>
  <c r="D38" i="1"/>
  <c r="E38" i="1"/>
  <c r="F38" i="1"/>
  <c r="G38" i="1"/>
  <c r="H38" i="1"/>
  <c r="I38" i="1"/>
  <c r="C36" i="1"/>
  <c r="C68" i="1" l="1"/>
  <c r="C38" i="1"/>
  <c r="C76" i="1"/>
  <c r="C79" i="1" l="1"/>
  <c r="C81" i="1"/>
  <c r="F118" i="1" l="1"/>
  <c r="E118" i="1"/>
  <c r="D118" i="1"/>
  <c r="C118" i="1"/>
  <c r="C24" i="1" l="1"/>
  <c r="I60" i="1"/>
  <c r="H60" i="1"/>
  <c r="G60" i="1"/>
  <c r="F60" i="1"/>
  <c r="E60" i="1"/>
  <c r="D60" i="1"/>
  <c r="D62" i="1"/>
  <c r="E62" i="1"/>
  <c r="F62" i="1"/>
  <c r="G62" i="1"/>
  <c r="H62" i="1"/>
  <c r="I62" i="1"/>
  <c r="C26" i="1"/>
  <c r="C80" i="1"/>
  <c r="C21" i="1"/>
  <c r="C22" i="1"/>
  <c r="I58" i="1"/>
  <c r="H58" i="1"/>
  <c r="G58" i="1"/>
  <c r="F58" i="1"/>
  <c r="E58" i="1"/>
  <c r="D58" i="1"/>
  <c r="C62" i="1" l="1"/>
  <c r="C60" i="1"/>
  <c r="C58" i="1"/>
  <c r="C139" i="1"/>
  <c r="C136" i="1"/>
  <c r="C129" i="1"/>
  <c r="C128" i="1"/>
  <c r="C126" i="1"/>
  <c r="C125" i="1"/>
  <c r="C123" i="1"/>
  <c r="C122" i="1"/>
  <c r="C95" i="1"/>
  <c r="C94" i="1"/>
  <c r="C91" i="1"/>
  <c r="C90" i="1"/>
  <c r="I87" i="1"/>
  <c r="H87" i="1"/>
  <c r="G87" i="1"/>
  <c r="F87" i="1"/>
  <c r="E87" i="1"/>
  <c r="D87" i="1"/>
  <c r="C85" i="1"/>
  <c r="I82" i="1"/>
  <c r="H82" i="1"/>
  <c r="G82" i="1"/>
  <c r="F82" i="1"/>
  <c r="E82" i="1"/>
  <c r="D82" i="1"/>
  <c r="C72" i="1"/>
  <c r="C71" i="1"/>
  <c r="C66" i="1"/>
  <c r="I63" i="1"/>
  <c r="H63" i="1"/>
  <c r="G63" i="1"/>
  <c r="F63" i="1"/>
  <c r="E63" i="1"/>
  <c r="D63" i="1"/>
  <c r="C57" i="1"/>
  <c r="I54" i="1"/>
  <c r="H54" i="1"/>
  <c r="G54" i="1"/>
  <c r="F54" i="1"/>
  <c r="E54" i="1"/>
  <c r="D54" i="1"/>
  <c r="C52" i="1"/>
  <c r="I49" i="1"/>
  <c r="H49" i="1"/>
  <c r="G49" i="1"/>
  <c r="F49" i="1"/>
  <c r="E49" i="1"/>
  <c r="D49" i="1"/>
  <c r="C48" i="1"/>
  <c r="C47" i="1"/>
  <c r="C46" i="1"/>
  <c r="I43" i="1"/>
  <c r="H43" i="1"/>
  <c r="G43" i="1"/>
  <c r="F43" i="1"/>
  <c r="E43" i="1"/>
  <c r="D43" i="1"/>
  <c r="C41" i="1"/>
  <c r="C37" i="1"/>
  <c r="C35" i="1"/>
  <c r="I32" i="1"/>
  <c r="H32" i="1"/>
  <c r="G32" i="1"/>
  <c r="F32" i="1"/>
  <c r="E32" i="1"/>
  <c r="D32" i="1"/>
  <c r="C30" i="1"/>
  <c r="I27" i="1"/>
  <c r="H27" i="1"/>
  <c r="G27" i="1"/>
  <c r="F27" i="1"/>
  <c r="E27" i="1"/>
  <c r="C25" i="1"/>
  <c r="C23" i="1"/>
  <c r="C63" i="1" l="1"/>
  <c r="C82" i="1"/>
  <c r="C54" i="1"/>
  <c r="C27" i="1"/>
  <c r="C49" i="1"/>
  <c r="C43" i="1"/>
  <c r="C87" i="1"/>
  <c r="C32" i="1"/>
</calcChain>
</file>

<file path=xl/sharedStrings.xml><?xml version="1.0" encoding="utf-8"?>
<sst xmlns="http://schemas.openxmlformats.org/spreadsheetml/2006/main" count="219" uniqueCount="86">
  <si>
    <t>a3d9be77-0982-4dae-aac4-f4e3de6e2150</t>
  </si>
  <si>
    <t>QUESTIONNAIRE AVANCE MOBILE</t>
  </si>
  <si>
    <t>TRIMESTRE :</t>
  </si>
  <si>
    <t xml:space="preserve">DATE DE RETOUR : </t>
  </si>
  <si>
    <t>Contact ARCEP</t>
  </si>
  <si>
    <t xml:space="preserve">Nom : </t>
  </si>
  <si>
    <t xml:space="preserve">Tél : </t>
  </si>
  <si>
    <t>E-mail :</t>
  </si>
  <si>
    <t>Nom de l'opérateur :</t>
  </si>
  <si>
    <t>Contact opérateur</t>
  </si>
  <si>
    <t xml:space="preserve">INFORMATIONS SUR LA CLIENTELE DES OPERATEURS 
</t>
  </si>
  <si>
    <t>Parc de l'opérateur à fin T-1 (en unités) (1)</t>
  </si>
  <si>
    <t>Total</t>
  </si>
  <si>
    <t>Martinique</t>
  </si>
  <si>
    <t>Guadeloupe
St Martin
St Barthélémy</t>
  </si>
  <si>
    <t>Guyane</t>
  </si>
  <si>
    <t>Mayotte</t>
  </si>
  <si>
    <t>Réunion</t>
  </si>
  <si>
    <t>St Pierre
et Miquelon</t>
  </si>
  <si>
    <t>Post-payé grand public (a)</t>
  </si>
  <si>
    <t>- dont cartes SIM Internet</t>
  </si>
  <si>
    <t>Prépayé grand public (b)</t>
  </si>
  <si>
    <t>Entreprises hors cartes MtoM  (c)</t>
  </si>
  <si>
    <t>Total hors MtoM (a)+(b)+(c)</t>
  </si>
  <si>
    <t>Cartes SIM MtoM (d)</t>
  </si>
  <si>
    <t>Total yc cartes MtoM (a)+(b)+(c)+(d)</t>
  </si>
  <si>
    <t>Ventes brutes du trimestre (en unités) (2)</t>
  </si>
  <si>
    <t>Résiliations du trimestre  (en unités) (3)</t>
  </si>
  <si>
    <t>Ventes nettes du trimestre (en unités) (4)</t>
  </si>
  <si>
    <t>Migrations sur le trimestre (en unités) (5)</t>
  </si>
  <si>
    <t>Prépayé GP vers post-payé GP</t>
  </si>
  <si>
    <t>Post-payé GP vers prépayé GP</t>
  </si>
  <si>
    <t>Parc de l'opérateur à fin T (en unités) (6)</t>
  </si>
  <si>
    <t>Parc actif prépayé en T (en unités) (7)</t>
  </si>
  <si>
    <t xml:space="preserve">Parc actif prépayé </t>
  </si>
  <si>
    <t>Parc post-payé libre d'engagement à fin T (en unités) (8)</t>
  </si>
  <si>
    <t xml:space="preserve"> - dont parc entreprises</t>
  </si>
  <si>
    <t>Guadeloupe</t>
  </si>
  <si>
    <t>Parc actif 4G</t>
  </si>
  <si>
    <t xml:space="preserve">INFORMATIONS SUR LE NOMBRE DE NUMEROS CONSERVES AU COURS DU TRIMESTRE T EN UNITES
</t>
  </si>
  <si>
    <t>Nombre de numéros conservés (en unités) (10a)</t>
  </si>
  <si>
    <t>Grand public</t>
  </si>
  <si>
    <t>Entreprises</t>
  </si>
  <si>
    <t>Opérateur tiers</t>
  </si>
  <si>
    <t>Flux "in"</t>
  </si>
  <si>
    <t>Flux "out"</t>
  </si>
  <si>
    <t>Orange Caraïbe</t>
  </si>
  <si>
    <t>Outremer (Antilles-Guyane)</t>
  </si>
  <si>
    <t>Digicel AFG</t>
  </si>
  <si>
    <t>Dauphin</t>
  </si>
  <si>
    <t>Orange Réunion</t>
  </si>
  <si>
    <t>SRR</t>
  </si>
  <si>
    <t>Telco OI (Réunion-Mayotte)</t>
  </si>
  <si>
    <t>SPM</t>
  </si>
  <si>
    <t>UTS Caraïbe</t>
  </si>
  <si>
    <t>Free mobile</t>
  </si>
  <si>
    <t>ZEOP</t>
  </si>
  <si>
    <t>Nombre de numéros conservés (en unités) (10b)</t>
  </si>
  <si>
    <t>Grand public : Nombre de portages effectifs "flux in"</t>
  </si>
  <si>
    <t>Grand public : Nombre de portages effectifs "flux out"</t>
  </si>
  <si>
    <t xml:space="preserve">Entreprises : Nombre de portages effectifs "flux in" </t>
  </si>
  <si>
    <t>Entreprises : Nombre de portages effectifs "flux out"</t>
  </si>
  <si>
    <t>Total : Nombre de portages effectifs "flux in"</t>
  </si>
  <si>
    <t xml:space="preserve">Total : Nombre de portages effectifs "flux out" </t>
  </si>
  <si>
    <t xml:space="preserve">INFORMATIONS PORTANT SUR LES DONNEES D'USAGE
</t>
  </si>
  <si>
    <t>Trafic réalisé au cours du trimestre T (en Kmin) (11)</t>
  </si>
  <si>
    <t>Trafic total sortant y compris SVA</t>
  </si>
  <si>
    <t>Volume de SMS sur le trimestre T (en millions) (12)</t>
  </si>
  <si>
    <t>Trafic SMS (en millions de SMS émis)</t>
  </si>
  <si>
    <t>Volume de données consommées sur le trimestre T (en Go) (13)</t>
  </si>
  <si>
    <t>Volume de données (en gigaoctets)</t>
  </si>
  <si>
    <t>dont volume de données des clients actifs 4G (en gigaoctets)</t>
  </si>
  <si>
    <t>LISTES des CONTRATS et AVENANTS avec les MVNOs</t>
  </si>
  <si>
    <t>Pour les opérateurs de réseaux, merci de joindre à votre réponse les contrats et avenants avec les MVNOs conclus au cours du trimestre.</t>
  </si>
  <si>
    <t>Sont concernés tous les documents (contrats, avenants, courriers, etc) ayant un impact sur les montants dûs par le MVNO.</t>
  </si>
  <si>
    <t>Liste des documents joints à préciser ci-dessous :</t>
  </si>
  <si>
    <t xml:space="preserve"> - dont parc post-payé grand public</t>
  </si>
  <si>
    <t>- dont cartes eSIM</t>
  </si>
  <si>
    <t xml:space="preserve">         - dont cartes eSIM internet </t>
  </si>
  <si>
    <t>Maoré mobile</t>
  </si>
  <si>
    <t>Parc actif 5G</t>
  </si>
  <si>
    <t>Parc actif 4G et 5G à fin T (en unités) (9)</t>
  </si>
  <si>
    <t>dont volume de données des clients actifs 5G (en gigaoctets)</t>
  </si>
  <si>
    <t>observatoire.marches@arcep.fr</t>
  </si>
  <si>
    <t>T1 2024</t>
  </si>
  <si>
    <t>15 jours après la fin du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</si>
</sst>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9" x14ac:knownFonts="1">
    <font>
      <sz val="10"/>
      <name val="Times New Roman"/>
    </font>
    <font>
      <sz val="10"/>
      <name val="Times New Roman"/>
      <family val="1"/>
    </font>
    <font>
      <sz val="10"/>
      <name val="Microsoft Sans Serif"/>
      <family val="2"/>
    </font>
    <font>
      <sz val="10"/>
      <color rgb="FF0C0C0C"/>
      <name val="Microsoft Sans Serif"/>
      <family val="2"/>
    </font>
    <font>
      <b/>
      <sz val="14"/>
      <color rgb="FFFFFFFF"/>
      <name val="Microsoft Sans Serif"/>
      <family val="2"/>
    </font>
    <font>
      <b/>
      <sz val="14"/>
      <color rgb="FFFFFFFF"/>
      <name val="Microsoft Sans Serif"/>
      <family val="2"/>
    </font>
    <font>
      <b/>
      <sz val="14"/>
      <color rgb="FFFFFFFF"/>
      <name val="Microsoft Sans Serif"/>
      <family val="2"/>
    </font>
    <font>
      <sz val="10"/>
      <color rgb="FF0C0C0C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4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8"/>
      <color rgb="FFC00000"/>
      <name val="Microsoft Sans Serif"/>
      <family val="2"/>
    </font>
    <font>
      <b/>
      <sz val="10"/>
      <color rgb="FFFF0000"/>
      <name val="Microsoft Sans Serif"/>
      <family val="2"/>
    </font>
    <font>
      <sz val="10"/>
      <name val="Microsoft Sans Serif"/>
      <family val="2"/>
    </font>
    <font>
      <sz val="14"/>
      <color rgb="FFC00000"/>
      <name val="Microsoft Sans Serif"/>
      <family val="2"/>
    </font>
    <font>
      <b/>
      <sz val="11"/>
      <color rgb="FF0C0C0C"/>
      <name val="Microsoft Sans Serif"/>
      <family val="2"/>
    </font>
    <font>
      <b/>
      <sz val="11"/>
      <color rgb="FF0C0C0C"/>
      <name val="Microsoft Sans Serif"/>
      <family val="2"/>
    </font>
    <font>
      <b/>
      <sz val="11"/>
      <color rgb="FF0C0C0C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1"/>
      <color rgb="FF0C0C0C"/>
      <name val="Microsoft Sans Serif"/>
      <family val="2"/>
    </font>
    <font>
      <b/>
      <sz val="11"/>
      <color rgb="FF0C0C0C"/>
      <name val="Microsoft Sans Serif"/>
      <family val="2"/>
    </font>
    <font>
      <b/>
      <sz val="11"/>
      <color rgb="FF0C0C0C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u/>
      <sz val="8.5"/>
      <color rgb="FF0000FF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9"/>
      <name val="Microsoft Sans Serif"/>
      <family val="2"/>
    </font>
    <font>
      <sz val="7"/>
      <name val="Microsoft Sans Serif"/>
      <family val="2"/>
    </font>
    <font>
      <sz val="9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i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i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color rgb="FF000080"/>
      <name val="Microsoft Sans Serif"/>
      <family val="2"/>
    </font>
    <font>
      <sz val="9"/>
      <name val="Microsoft Sans Serif"/>
      <family val="2"/>
    </font>
    <font>
      <sz val="9"/>
      <name val="Microsoft Sans Serif"/>
      <family val="2"/>
    </font>
    <font>
      <sz val="9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9"/>
      <name val="Microsoft Sans Serif"/>
      <family val="2"/>
    </font>
    <font>
      <sz val="9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u/>
      <sz val="10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B2A1C7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2DBD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12"/>
      </patternFill>
    </fill>
    <fill>
      <patternFill patternType="solid">
        <fgColor theme="0"/>
        <bgColor indexed="12"/>
      </patternFill>
    </fill>
    <fill>
      <patternFill patternType="solid">
        <fgColor indexed="65"/>
        <bgColor indexed="12"/>
      </patternFill>
    </fill>
    <fill>
      <patternFill patternType="solid">
        <fgColor indexed="65"/>
        <bgColor indexed="64"/>
      </patternFill>
    </fill>
  </fills>
  <borders count="67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98" fillId="0" borderId="0" applyNumberFormat="0" applyFill="0" applyBorder="0" applyAlignment="0" applyProtection="0">
      <alignment vertical="top" wrapText="1"/>
      <protection locked="0"/>
    </xf>
  </cellStyleXfs>
  <cellXfs count="208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/>
    <xf numFmtId="0" fontId="9" fillId="2" borderId="5" xfId="0" applyFont="1" applyFill="1" applyBorder="1" applyAlignment="1" applyProtection="1"/>
    <xf numFmtId="0" fontId="10" fillId="2" borderId="5" xfId="0" applyFont="1" applyFill="1" applyBorder="1" applyAlignment="1" applyProtection="1"/>
    <xf numFmtId="0" fontId="11" fillId="2" borderId="6" xfId="0" applyFont="1" applyFill="1" applyBorder="1" applyAlignment="1" applyProtection="1"/>
    <xf numFmtId="0" fontId="12" fillId="2" borderId="7" xfId="0" applyFont="1" applyFill="1" applyBorder="1" applyAlignment="1" applyProtection="1"/>
    <xf numFmtId="0" fontId="13" fillId="2" borderId="0" xfId="0" applyFont="1" applyFill="1" applyBorder="1" applyAlignment="1" applyProtection="1"/>
    <xf numFmtId="0" fontId="14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6" fillId="2" borderId="8" xfId="0" applyFont="1" applyFill="1" applyBorder="1" applyAlignment="1" applyProtection="1"/>
    <xf numFmtId="0" fontId="17" fillId="2" borderId="0" xfId="0" applyFont="1" applyFill="1" applyBorder="1" applyAlignment="1" applyProtection="1"/>
    <xf numFmtId="0" fontId="21" fillId="2" borderId="7" xfId="0" applyFont="1" applyFill="1" applyBorder="1" applyAlignment="1" applyProtection="1">
      <alignment horizontal="left"/>
    </xf>
    <xf numFmtId="0" fontId="22" fillId="2" borderId="0" xfId="0" applyFont="1" applyFill="1" applyBorder="1" applyAlignment="1" applyProtection="1">
      <alignment horizontal="left"/>
    </xf>
    <xf numFmtId="0" fontId="23" fillId="2" borderId="7" xfId="0" applyFont="1" applyFill="1" applyBorder="1" applyAlignment="1" applyProtection="1">
      <alignment horizontal="left"/>
    </xf>
    <xf numFmtId="0" fontId="24" fillId="2" borderId="0" xfId="0" applyFont="1" applyFill="1" applyBorder="1" applyAlignment="1" applyProtection="1">
      <alignment horizontal="left"/>
    </xf>
    <xf numFmtId="0" fontId="28" fillId="2" borderId="4" xfId="0" applyFont="1" applyFill="1" applyBorder="1" applyAlignment="1" applyProtection="1"/>
    <xf numFmtId="0" fontId="29" fillId="5" borderId="0" xfId="0" applyFont="1" applyFill="1" applyBorder="1" applyAlignment="1" applyProtection="1"/>
    <xf numFmtId="0" fontId="33" fillId="5" borderId="17" xfId="0" applyFont="1" applyFill="1" applyBorder="1" applyAlignment="1" applyProtection="1"/>
    <xf numFmtId="0" fontId="34" fillId="5" borderId="18" xfId="0" applyFont="1" applyFill="1" applyBorder="1" applyAlignment="1" applyProtection="1"/>
    <xf numFmtId="0" fontId="35" fillId="5" borderId="19" xfId="0" applyFont="1" applyFill="1" applyBorder="1" applyAlignment="1" applyProtection="1"/>
    <xf numFmtId="0" fontId="36" fillId="5" borderId="20" xfId="0" applyFont="1" applyFill="1" applyBorder="1" applyAlignment="1" applyProtection="1"/>
    <xf numFmtId="0" fontId="37" fillId="5" borderId="21" xfId="0" applyFont="1" applyFill="1" applyBorder="1" applyAlignment="1" applyProtection="1"/>
    <xf numFmtId="0" fontId="38" fillId="5" borderId="0" xfId="0" applyFont="1" applyFill="1" applyBorder="1" applyAlignment="1" applyProtection="1">
      <alignment horizontal="left"/>
    </xf>
    <xf numFmtId="0" fontId="39" fillId="5" borderId="22" xfId="0" applyFont="1" applyFill="1" applyBorder="1" applyAlignment="1" applyProtection="1"/>
    <xf numFmtId="0" fontId="40" fillId="5" borderId="0" xfId="0" applyFont="1" applyFill="1" applyBorder="1" applyAlignment="1" applyProtection="1"/>
    <xf numFmtId="0" fontId="41" fillId="5" borderId="23" xfId="0" applyFont="1" applyFill="1" applyBorder="1" applyAlignment="1" applyProtection="1"/>
    <xf numFmtId="0" fontId="42" fillId="5" borderId="24" xfId="0" applyFont="1" applyFill="1" applyBorder="1" applyAlignment="1" applyProtection="1"/>
    <xf numFmtId="0" fontId="43" fillId="5" borderId="25" xfId="0" applyFont="1" applyFill="1" applyBorder="1" applyAlignment="1" applyProtection="1"/>
    <xf numFmtId="0" fontId="44" fillId="5" borderId="26" xfId="0" applyFont="1" applyFill="1" applyBorder="1" applyAlignment="1" applyProtection="1"/>
    <xf numFmtId="0" fontId="45" fillId="2" borderId="27" xfId="0" applyFont="1" applyFill="1" applyBorder="1" applyAlignment="1" applyProtection="1"/>
    <xf numFmtId="0" fontId="46" fillId="2" borderId="28" xfId="0" applyFont="1" applyFill="1" applyBorder="1" applyAlignment="1" applyProtection="1"/>
    <xf numFmtId="0" fontId="47" fillId="2" borderId="29" xfId="0" applyFont="1" applyFill="1" applyBorder="1" applyAlignment="1" applyProtection="1"/>
    <xf numFmtId="0" fontId="48" fillId="0" borderId="0" xfId="0" applyFont="1" applyFill="1" applyBorder="1" applyAlignment="1" applyProtection="1">
      <alignment vertical="center"/>
    </xf>
    <xf numFmtId="0" fontId="52" fillId="2" borderId="0" xfId="0" applyFont="1" applyFill="1" applyBorder="1" applyAlignment="1" applyProtection="1">
      <alignment vertical="center" wrapText="1"/>
    </xf>
    <xf numFmtId="0" fontId="53" fillId="2" borderId="0" xfId="0" applyFont="1" applyFill="1" applyBorder="1" applyAlignment="1" applyProtection="1">
      <alignment vertical="center"/>
    </xf>
    <xf numFmtId="0" fontId="54" fillId="2" borderId="0" xfId="0" applyFont="1" applyFill="1" applyBorder="1" applyAlignment="1" applyProtection="1">
      <alignment horizontal="left"/>
    </xf>
    <xf numFmtId="0" fontId="55" fillId="2" borderId="33" xfId="0" applyFont="1" applyFill="1" applyBorder="1" applyAlignment="1" applyProtection="1">
      <alignment horizontal="center"/>
    </xf>
    <xf numFmtId="0" fontId="56" fillId="0" borderId="33" xfId="0" applyFont="1" applyFill="1" applyBorder="1" applyAlignment="1" applyProtection="1">
      <alignment horizontal="center" vertical="center"/>
    </xf>
    <xf numFmtId="0" fontId="57" fillId="0" borderId="33" xfId="0" applyFont="1" applyFill="1" applyBorder="1" applyAlignment="1" applyProtection="1">
      <alignment horizontal="center" vertical="center" wrapText="1"/>
    </xf>
    <xf numFmtId="0" fontId="58" fillId="0" borderId="21" xfId="0" applyFont="1" applyFill="1" applyBorder="1" applyAlignment="1" applyProtection="1">
      <alignment horizontal="center" vertical="center" wrapText="1"/>
    </xf>
    <xf numFmtId="0" fontId="59" fillId="2" borderId="34" xfId="0" applyFont="1" applyFill="1" applyBorder="1" applyAlignment="1" applyProtection="1">
      <alignment horizontal="left"/>
    </xf>
    <xf numFmtId="0" fontId="60" fillId="2" borderId="37" xfId="0" applyFont="1" applyFill="1" applyBorder="1" applyAlignment="1" applyProtection="1">
      <alignment horizontal="left"/>
    </xf>
    <xf numFmtId="0" fontId="61" fillId="2" borderId="37" xfId="0" applyFont="1" applyFill="1" applyBorder="1" applyAlignment="1" applyProtection="1">
      <alignment horizontal="left"/>
    </xf>
    <xf numFmtId="0" fontId="62" fillId="0" borderId="37" xfId="0" applyFont="1" applyFill="1" applyBorder="1" applyAlignment="1" applyProtection="1">
      <alignment horizontal="left"/>
    </xf>
    <xf numFmtId="0" fontId="64" fillId="2" borderId="46" xfId="0" applyFont="1" applyFill="1" applyBorder="1" applyAlignment="1" applyProtection="1">
      <alignment horizontal="left"/>
    </xf>
    <xf numFmtId="0" fontId="65" fillId="2" borderId="0" xfId="0" applyFont="1" applyFill="1" applyBorder="1" applyAlignment="1" applyProtection="1"/>
    <xf numFmtId="0" fontId="66" fillId="2" borderId="35" xfId="0" applyFont="1" applyFill="1" applyBorder="1" applyAlignment="1" applyProtection="1">
      <alignment horizontal="left"/>
    </xf>
    <xf numFmtId="0" fontId="67" fillId="2" borderId="44" xfId="0" applyFont="1" applyFill="1" applyBorder="1" applyAlignment="1" applyProtection="1">
      <alignment horizontal="left"/>
    </xf>
    <xf numFmtId="3" fontId="68" fillId="2" borderId="0" xfId="0" applyNumberFormat="1" applyFont="1" applyFill="1" applyBorder="1" applyAlignment="1" applyProtection="1"/>
    <xf numFmtId="0" fontId="69" fillId="2" borderId="48" xfId="0" applyFont="1" applyFill="1" applyBorder="1" applyAlignment="1" applyProtection="1">
      <alignment horizontal="left"/>
    </xf>
    <xf numFmtId="0" fontId="70" fillId="2" borderId="49" xfId="0" applyFont="1" applyFill="1" applyBorder="1" applyAlignment="1" applyProtection="1">
      <alignment horizontal="left"/>
    </xf>
    <xf numFmtId="0" fontId="71" fillId="2" borderId="44" xfId="0" applyFont="1" applyFill="1" applyBorder="1" applyAlignment="1" applyProtection="1">
      <alignment horizontal="left"/>
    </xf>
    <xf numFmtId="0" fontId="72" fillId="2" borderId="50" xfId="0" applyFont="1" applyFill="1" applyBorder="1" applyAlignment="1" applyProtection="1">
      <alignment horizontal="left"/>
    </xf>
    <xf numFmtId="0" fontId="76" fillId="2" borderId="0" xfId="0" applyFont="1" applyFill="1" applyBorder="1" applyAlignment="1" applyProtection="1">
      <alignment vertical="center"/>
    </xf>
    <xf numFmtId="0" fontId="77" fillId="2" borderId="0" xfId="0" applyFont="1" applyFill="1" applyBorder="1" applyAlignment="1" applyProtection="1">
      <alignment vertical="top" wrapText="1"/>
      <protection locked="0"/>
    </xf>
    <xf numFmtId="0" fontId="78" fillId="0" borderId="50" xfId="0" applyFont="1" applyFill="1" applyBorder="1" applyAlignment="1" applyProtection="1"/>
    <xf numFmtId="0" fontId="79" fillId="0" borderId="48" xfId="0" applyFont="1" applyFill="1" applyBorder="1" applyAlignment="1" applyProtection="1"/>
    <xf numFmtId="0" fontId="80" fillId="0" borderId="59" xfId="0" applyFont="1" applyFill="1" applyBorder="1" applyAlignment="1" applyProtection="1"/>
    <xf numFmtId="0" fontId="81" fillId="0" borderId="60" xfId="0" applyFont="1" applyFill="1" applyBorder="1" applyAlignment="1" applyProtection="1"/>
    <xf numFmtId="3" fontId="82" fillId="2" borderId="0" xfId="0" applyNumberFormat="1" applyFont="1" applyFill="1" applyBorder="1" applyAlignment="1" applyProtection="1"/>
    <xf numFmtId="0" fontId="83" fillId="2" borderId="19" xfId="0" applyFont="1" applyFill="1" applyBorder="1" applyAlignment="1" applyProtection="1">
      <alignment horizontal="center"/>
    </xf>
    <xf numFmtId="0" fontId="84" fillId="2" borderId="21" xfId="0" applyFont="1" applyFill="1" applyBorder="1" applyAlignment="1" applyProtection="1">
      <alignment horizontal="center"/>
    </xf>
    <xf numFmtId="0" fontId="85" fillId="2" borderId="21" xfId="0" applyFont="1" applyFill="1" applyBorder="1" applyAlignment="1" applyProtection="1">
      <alignment horizontal="center" wrapText="1"/>
    </xf>
    <xf numFmtId="0" fontId="86" fillId="2" borderId="50" xfId="0" applyFont="1" applyFill="1" applyBorder="1" applyAlignment="1" applyProtection="1"/>
    <xf numFmtId="0" fontId="87" fillId="2" borderId="33" xfId="0" applyFont="1" applyFill="1" applyBorder="1" applyAlignment="1" applyProtection="1">
      <alignment horizontal="center" vertical="center"/>
    </xf>
    <xf numFmtId="0" fontId="88" fillId="0" borderId="19" xfId="0" applyFont="1" applyFill="1" applyBorder="1" applyAlignment="1" applyProtection="1">
      <alignment horizontal="center" vertical="center"/>
    </xf>
    <xf numFmtId="0" fontId="89" fillId="0" borderId="21" xfId="0" applyFont="1" applyFill="1" applyBorder="1" applyAlignment="1" applyProtection="1">
      <alignment horizontal="center" vertical="center"/>
    </xf>
    <xf numFmtId="0" fontId="90" fillId="2" borderId="20" xfId="0" applyFont="1" applyFill="1" applyBorder="1" applyAlignment="1" applyProtection="1"/>
    <xf numFmtId="0" fontId="91" fillId="2" borderId="20" xfId="0" applyFont="1" applyFill="1" applyBorder="1" applyAlignment="1" applyProtection="1"/>
    <xf numFmtId="0" fontId="92" fillId="2" borderId="50" xfId="0" applyFont="1" applyFill="1" applyBorder="1" applyAlignment="1" applyProtection="1">
      <alignment horizontal="left"/>
    </xf>
    <xf numFmtId="3" fontId="93" fillId="2" borderId="0" xfId="0" applyNumberFormat="1" applyFont="1" applyFill="1" applyBorder="1" applyAlignment="1" applyProtection="1">
      <alignment horizontal="right"/>
    </xf>
    <xf numFmtId="0" fontId="94" fillId="4" borderId="50" xfId="0" applyFont="1" applyFill="1" applyBorder="1" applyAlignment="1" applyProtection="1">
      <alignment vertical="center"/>
    </xf>
    <xf numFmtId="0" fontId="96" fillId="2" borderId="0" xfId="0" applyFont="1" applyFill="1" applyBorder="1" applyAlignment="1" applyProtection="1"/>
    <xf numFmtId="0" fontId="97" fillId="0" borderId="0" xfId="0" applyFont="1" applyFill="1" applyBorder="1" applyAlignment="1" applyProtection="1"/>
    <xf numFmtId="0" fontId="56" fillId="6" borderId="33" xfId="0" applyFont="1" applyFill="1" applyBorder="1" applyAlignment="1" applyProtection="1">
      <alignment horizontal="center" vertical="center"/>
    </xf>
    <xf numFmtId="0" fontId="57" fillId="6" borderId="33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/>
    <xf numFmtId="0" fontId="8" fillId="2" borderId="33" xfId="0" applyFont="1" applyFill="1" applyBorder="1" applyAlignment="1" applyProtection="1">
      <alignment horizontal="center"/>
    </xf>
    <xf numFmtId="0" fontId="56" fillId="6" borderId="21" xfId="0" applyFont="1" applyFill="1" applyBorder="1" applyAlignment="1" applyProtection="1">
      <alignment horizontal="center" vertical="center" wrapText="1"/>
    </xf>
    <xf numFmtId="3" fontId="8" fillId="2" borderId="35" xfId="0" applyNumberFormat="1" applyFont="1" applyFill="1" applyBorder="1" applyAlignment="1" applyProtection="1"/>
    <xf numFmtId="3" fontId="2" fillId="2" borderId="38" xfId="0" applyNumberFormat="1" applyFont="1" applyFill="1" applyBorder="1" applyAlignment="1" applyProtection="1"/>
    <xf numFmtId="3" fontId="8" fillId="2" borderId="40" xfId="0" applyNumberFormat="1" applyFont="1" applyFill="1" applyBorder="1" applyAlignment="1" applyProtection="1"/>
    <xf numFmtId="3" fontId="8" fillId="0" borderId="42" xfId="0" applyNumberFormat="1" applyFont="1" applyFill="1" applyBorder="1" applyAlignment="1" applyProtection="1"/>
    <xf numFmtId="3" fontId="8" fillId="0" borderId="44" xfId="0" applyNumberFormat="1" applyFont="1" applyFill="1" applyBorder="1" applyAlignment="1" applyProtection="1"/>
    <xf numFmtId="3" fontId="8" fillId="2" borderId="46" xfId="0" applyNumberFormat="1" applyFont="1" applyFill="1" applyBorder="1" applyAlignment="1" applyProtection="1"/>
    <xf numFmtId="3" fontId="8" fillId="2" borderId="46" xfId="0" applyNumberFormat="1" applyFont="1" applyFill="1" applyBorder="1" applyAlignment="1" applyProtection="1">
      <alignment horizontal="right"/>
    </xf>
    <xf numFmtId="0" fontId="56" fillId="0" borderId="21" xfId="0" applyFont="1" applyFill="1" applyBorder="1" applyAlignment="1" applyProtection="1">
      <alignment horizontal="center" vertical="center" wrapText="1"/>
    </xf>
    <xf numFmtId="3" fontId="8" fillId="2" borderId="42" xfId="0" applyNumberFormat="1" applyFont="1" applyFill="1" applyBorder="1" applyAlignment="1" applyProtection="1"/>
    <xf numFmtId="3" fontId="8" fillId="7" borderId="35" xfId="0" applyNumberFormat="1" applyFont="1" applyFill="1" applyBorder="1" applyAlignment="1" applyProtection="1"/>
    <xf numFmtId="3" fontId="8" fillId="7" borderId="40" xfId="0" applyNumberFormat="1" applyFont="1" applyFill="1" applyBorder="1" applyAlignment="1" applyProtection="1"/>
    <xf numFmtId="3" fontId="8" fillId="0" borderId="35" xfId="0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3" fontId="8" fillId="2" borderId="0" xfId="0" applyNumberFormat="1" applyFont="1" applyFill="1" applyBorder="1" applyAlignment="1" applyProtection="1"/>
    <xf numFmtId="0" fontId="2" fillId="2" borderId="0" xfId="0" applyFont="1" applyFill="1" applyBorder="1" applyAlignment="1" applyProtection="1">
      <alignment horizontal="left"/>
    </xf>
    <xf numFmtId="3" fontId="2" fillId="2" borderId="0" xfId="0" applyNumberFormat="1" applyFont="1" applyFill="1" applyBorder="1" applyAlignment="1" applyProtection="1"/>
    <xf numFmtId="3" fontId="8" fillId="0" borderId="36" xfId="0" applyNumberFormat="1" applyFont="1" applyFill="1" applyBorder="1" applyAlignment="1" applyProtection="1"/>
    <xf numFmtId="3" fontId="8" fillId="0" borderId="45" xfId="0" applyNumberFormat="1" applyFont="1" applyFill="1" applyBorder="1" applyAlignment="1" applyProtection="1"/>
    <xf numFmtId="0" fontId="8" fillId="2" borderId="46" xfId="0" applyFont="1" applyFill="1" applyBorder="1" applyAlignment="1" applyProtection="1">
      <alignment horizontal="center"/>
    </xf>
    <xf numFmtId="0" fontId="56" fillId="2" borderId="21" xfId="0" applyFont="1" applyFill="1" applyBorder="1" applyAlignment="1" applyProtection="1">
      <alignment horizontal="center" vertical="center"/>
    </xf>
    <xf numFmtId="0" fontId="56" fillId="2" borderId="33" xfId="0" applyFont="1" applyFill="1" applyBorder="1" applyAlignment="1" applyProtection="1">
      <alignment horizontal="center" vertical="center"/>
    </xf>
    <xf numFmtId="0" fontId="56" fillId="2" borderId="21" xfId="0" applyFont="1" applyFill="1" applyBorder="1" applyAlignment="1" applyProtection="1">
      <alignment horizontal="center" vertical="center" wrapText="1"/>
    </xf>
    <xf numFmtId="3" fontId="8" fillId="0" borderId="51" xfId="0" applyNumberFormat="1" applyFont="1" applyFill="1" applyBorder="1" applyAlignment="1" applyProtection="1"/>
    <xf numFmtId="0" fontId="8" fillId="0" borderId="54" xfId="0" applyFont="1" applyFill="1" applyBorder="1" applyAlignment="1" applyProtection="1">
      <alignment horizontal="center"/>
    </xf>
    <xf numFmtId="0" fontId="8" fillId="0" borderId="55" xfId="0" applyFont="1" applyFill="1" applyBorder="1" applyAlignment="1" applyProtection="1">
      <alignment horizontal="center"/>
    </xf>
    <xf numFmtId="0" fontId="8" fillId="0" borderId="56" xfId="0" applyFont="1" applyFill="1" applyBorder="1" applyAlignment="1" applyProtection="1">
      <alignment horizontal="center"/>
    </xf>
    <xf numFmtId="3" fontId="8" fillId="0" borderId="61" xfId="0" applyNumberFormat="1" applyFont="1" applyFill="1" applyBorder="1" applyAlignment="1" applyProtection="1"/>
    <xf numFmtId="3" fontId="8" fillId="0" borderId="18" xfId="0" applyNumberFormat="1" applyFont="1" applyFill="1" applyBorder="1" applyAlignment="1" applyProtection="1"/>
    <xf numFmtId="3" fontId="8" fillId="0" borderId="62" xfId="0" applyNumberFormat="1" applyFont="1" applyFill="1" applyBorder="1" applyAlignment="1" applyProtection="1"/>
    <xf numFmtId="3" fontId="8" fillId="0" borderId="46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3" fontId="2" fillId="0" borderId="46" xfId="0" applyNumberFormat="1" applyFont="1" applyFill="1" applyBorder="1" applyAlignment="1" applyProtection="1"/>
    <xf numFmtId="3" fontId="2" fillId="2" borderId="61" xfId="0" applyNumberFormat="1" applyFont="1" applyFill="1" applyBorder="1" applyAlignment="1" applyProtection="1"/>
    <xf numFmtId="3" fontId="2" fillId="2" borderId="46" xfId="0" applyNumberFormat="1" applyFont="1" applyFill="1" applyBorder="1" applyAlignment="1" applyProtection="1"/>
    <xf numFmtId="3" fontId="56" fillId="2" borderId="0" xfId="0" applyNumberFormat="1" applyFont="1" applyFill="1" applyBorder="1" applyAlignment="1" applyProtection="1"/>
    <xf numFmtId="0" fontId="8" fillId="2" borderId="33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/>
    <xf numFmtId="0" fontId="56" fillId="2" borderId="20" xfId="0" applyFont="1" applyFill="1" applyBorder="1" applyAlignment="1" applyProtection="1"/>
    <xf numFmtId="0" fontId="8" fillId="2" borderId="46" xfId="0" applyFont="1" applyFill="1" applyBorder="1" applyAlignment="1" applyProtection="1">
      <alignment horizontal="center" vertical="center"/>
    </xf>
    <xf numFmtId="0" fontId="56" fillId="2" borderId="46" xfId="0" applyFont="1" applyFill="1" applyBorder="1" applyAlignment="1" applyProtection="1">
      <alignment horizontal="center" vertical="center"/>
    </xf>
    <xf numFmtId="0" fontId="56" fillId="2" borderId="18" xfId="0" applyFont="1" applyFill="1" applyBorder="1" applyAlignment="1" applyProtection="1">
      <alignment horizontal="center" vertical="center" wrapText="1"/>
    </xf>
    <xf numFmtId="0" fontId="2" fillId="2" borderId="35" xfId="0" applyFont="1" applyFill="1" applyBorder="1" applyAlignment="1" applyProtection="1">
      <alignment horizontal="left"/>
    </xf>
    <xf numFmtId="0" fontId="64" fillId="2" borderId="51" xfId="0" applyFont="1" applyFill="1" applyBorder="1" applyAlignment="1" applyProtection="1">
      <alignment horizontal="left"/>
    </xf>
    <xf numFmtId="3" fontId="8" fillId="6" borderId="64" xfId="0" applyNumberFormat="1" applyFont="1" applyFill="1" applyBorder="1" applyAlignment="1" applyProtection="1"/>
    <xf numFmtId="3" fontId="8" fillId="2" borderId="64" xfId="0" applyNumberFormat="1" applyFont="1" applyFill="1" applyBorder="1" applyAlignment="1" applyProtection="1"/>
    <xf numFmtId="49" fontId="2" fillId="7" borderId="63" xfId="0" applyNumberFormat="1" applyFont="1" applyFill="1" applyBorder="1" applyAlignment="1" applyProtection="1">
      <alignment horizontal="left"/>
    </xf>
    <xf numFmtId="0" fontId="63" fillId="6" borderId="64" xfId="0" applyFont="1" applyFill="1" applyBorder="1" applyAlignment="1" applyProtection="1">
      <alignment horizontal="left"/>
    </xf>
    <xf numFmtId="49" fontId="2" fillId="7" borderId="66" xfId="0" applyNumberFormat="1" applyFont="1" applyFill="1" applyBorder="1" applyAlignment="1" applyProtection="1">
      <alignment horizontal="left"/>
    </xf>
    <xf numFmtId="0" fontId="61" fillId="7" borderId="37" xfId="0" applyFont="1" applyFill="1" applyBorder="1" applyAlignment="1" applyProtection="1">
      <alignment horizontal="left"/>
    </xf>
    <xf numFmtId="0" fontId="62" fillId="6" borderId="37" xfId="0" applyFont="1" applyFill="1" applyBorder="1" applyAlignment="1" applyProtection="1">
      <alignment horizontal="left"/>
    </xf>
    <xf numFmtId="3" fontId="8" fillId="7" borderId="64" xfId="0" applyNumberFormat="1" applyFont="1" applyFill="1" applyBorder="1" applyAlignment="1" applyProtection="1"/>
    <xf numFmtId="0" fontId="63" fillId="6" borderId="40" xfId="0" applyFont="1" applyFill="1" applyBorder="1" applyAlignment="1" applyProtection="1">
      <alignment horizontal="left"/>
    </xf>
    <xf numFmtId="3" fontId="8" fillId="6" borderId="40" xfId="0" applyNumberFormat="1" applyFont="1" applyFill="1" applyBorder="1" applyAlignment="1" applyProtection="1"/>
    <xf numFmtId="0" fontId="2" fillId="0" borderId="60" xfId="0" applyFont="1" applyFill="1" applyBorder="1" applyAlignment="1" applyProtection="1"/>
    <xf numFmtId="0" fontId="2" fillId="0" borderId="50" xfId="0" applyFont="1" applyFill="1" applyBorder="1" applyAlignment="1" applyProtection="1">
      <alignment horizontal="left"/>
    </xf>
    <xf numFmtId="3" fontId="8" fillId="11" borderId="46" xfId="0" applyNumberFormat="1" applyFont="1" applyFill="1" applyBorder="1" applyAlignment="1" applyProtection="1">
      <alignment horizontal="right"/>
    </xf>
    <xf numFmtId="0" fontId="8" fillId="0" borderId="50" xfId="0" applyFont="1" applyFill="1" applyBorder="1" applyAlignment="1" applyProtection="1">
      <alignment horizontal="left"/>
    </xf>
    <xf numFmtId="3" fontId="2" fillId="2" borderId="40" xfId="0" applyNumberFormat="1" applyFont="1" applyFill="1" applyBorder="1" applyAlignment="1" applyProtection="1"/>
    <xf numFmtId="3" fontId="2" fillId="0" borderId="42" xfId="0" applyNumberFormat="1" applyFont="1" applyFill="1" applyBorder="1" applyAlignment="1" applyProtection="1"/>
    <xf numFmtId="3" fontId="2" fillId="6" borderId="40" xfId="0" applyNumberFormat="1" applyFont="1" applyFill="1" applyBorder="1" applyAlignment="1" applyProtection="1"/>
    <xf numFmtId="3" fontId="8" fillId="2" borderId="18" xfId="0" applyNumberFormat="1" applyFont="1" applyFill="1" applyBorder="1" applyAlignment="1" applyProtection="1"/>
    <xf numFmtId="3" fontId="2" fillId="7" borderId="64" xfId="0" applyNumberFormat="1" applyFont="1" applyFill="1" applyBorder="1" applyAlignment="1" applyProtection="1"/>
    <xf numFmtId="3" fontId="2" fillId="7" borderId="38" xfId="0" applyNumberFormat="1" applyFont="1" applyFill="1" applyBorder="1" applyAlignment="1" applyProtection="1"/>
    <xf numFmtId="3" fontId="2" fillId="6" borderId="51" xfId="0" applyNumberFormat="1" applyFont="1" applyFill="1" applyBorder="1" applyAlignment="1" applyProtection="1"/>
    <xf numFmtId="3" fontId="2" fillId="8" borderId="64" xfId="0" applyNumberFormat="1" applyFont="1" applyFill="1" applyBorder="1" applyAlignment="1" applyProtection="1"/>
    <xf numFmtId="3" fontId="2" fillId="9" borderId="38" xfId="0" applyNumberFormat="1" applyFont="1" applyFill="1" applyBorder="1" applyAlignment="1" applyProtection="1"/>
    <xf numFmtId="3" fontId="2" fillId="6" borderId="64" xfId="0" applyNumberFormat="1" applyFont="1" applyFill="1" applyBorder="1" applyAlignment="1" applyProtection="1"/>
    <xf numFmtId="3" fontId="2" fillId="7" borderId="40" xfId="0" applyNumberFormat="1" applyFont="1" applyFill="1" applyBorder="1" applyAlignment="1" applyProtection="1"/>
    <xf numFmtId="3" fontId="2" fillId="9" borderId="64" xfId="0" applyNumberFormat="1" applyFont="1" applyFill="1" applyBorder="1" applyAlignment="1" applyProtection="1"/>
    <xf numFmtId="3" fontId="2" fillId="9" borderId="40" xfId="0" applyNumberFormat="1" applyFont="1" applyFill="1" applyBorder="1" applyAlignment="1" applyProtection="1"/>
    <xf numFmtId="3" fontId="2" fillId="10" borderId="38" xfId="0" applyNumberFormat="1" applyFont="1" applyFill="1" applyBorder="1" applyAlignment="1" applyProtection="1"/>
    <xf numFmtId="3" fontId="2" fillId="0" borderId="35" xfId="0" applyNumberFormat="1" applyFont="1" applyFill="1" applyBorder="1" applyAlignment="1" applyProtection="1"/>
    <xf numFmtId="3" fontId="2" fillId="0" borderId="44" xfId="0" applyNumberFormat="1" applyFont="1" applyFill="1" applyBorder="1" applyAlignment="1" applyProtection="1"/>
    <xf numFmtId="3" fontId="2" fillId="0" borderId="36" xfId="0" applyNumberFormat="1" applyFont="1" applyFill="1" applyBorder="1" applyAlignment="1" applyProtection="1"/>
    <xf numFmtId="3" fontId="2" fillId="0" borderId="45" xfId="0" applyNumberFormat="1" applyFont="1" applyFill="1" applyBorder="1" applyAlignment="1" applyProtection="1"/>
    <xf numFmtId="3" fontId="2" fillId="0" borderId="37" xfId="0" applyNumberFormat="1" applyFont="1" applyFill="1" applyBorder="1" applyAlignment="1" applyProtection="1">
      <alignment horizontal="right"/>
    </xf>
    <xf numFmtId="3" fontId="2" fillId="0" borderId="57" xfId="0" applyNumberFormat="1" applyFont="1" applyFill="1" applyBorder="1" applyAlignment="1" applyProtection="1">
      <alignment horizontal="right"/>
    </xf>
    <xf numFmtId="3" fontId="2" fillId="0" borderId="58" xfId="0" applyNumberFormat="1" applyFont="1" applyFill="1" applyBorder="1" applyAlignment="1" applyProtection="1">
      <alignment horizontal="right"/>
    </xf>
    <xf numFmtId="3" fontId="2" fillId="0" borderId="43" xfId="0" applyNumberFormat="1" applyFont="1" applyFill="1" applyBorder="1" applyAlignment="1" applyProtection="1">
      <alignment horizontal="right"/>
    </xf>
    <xf numFmtId="3" fontId="2" fillId="0" borderId="47" xfId="0" applyNumberFormat="1" applyFont="1" applyFill="1" applyBorder="1" applyAlignment="1" applyProtection="1">
      <alignment horizontal="right"/>
    </xf>
    <xf numFmtId="3" fontId="2" fillId="0" borderId="6" xfId="0" applyNumberFormat="1" applyFont="1" applyFill="1" applyBorder="1" applyAlignment="1" applyProtection="1">
      <alignment horizontal="right"/>
    </xf>
    <xf numFmtId="3" fontId="8" fillId="2" borderId="36" xfId="0" applyNumberFormat="1" applyFont="1" applyFill="1" applyBorder="1" applyAlignment="1" applyProtection="1"/>
    <xf numFmtId="3" fontId="8" fillId="2" borderId="41" xfId="0" applyNumberFormat="1" applyFont="1" applyFill="1" applyBorder="1" applyAlignment="1" applyProtection="1"/>
    <xf numFmtId="3" fontId="8" fillId="2" borderId="65" xfId="0" applyNumberFormat="1" applyFont="1" applyFill="1" applyBorder="1" applyAlignment="1" applyProtection="1"/>
    <xf numFmtId="3" fontId="2" fillId="9" borderId="39" xfId="0" applyNumberFormat="1" applyFont="1" applyFill="1" applyBorder="1" applyAlignment="1" applyProtection="1"/>
    <xf numFmtId="3" fontId="8" fillId="6" borderId="65" xfId="0" applyNumberFormat="1" applyFont="1" applyFill="1" applyBorder="1" applyAlignment="1" applyProtection="1"/>
    <xf numFmtId="3" fontId="2" fillId="2" borderId="39" xfId="0" applyNumberFormat="1" applyFont="1" applyFill="1" applyBorder="1" applyAlignment="1" applyProtection="1"/>
    <xf numFmtId="3" fontId="2" fillId="2" borderId="41" xfId="0" applyNumberFormat="1" applyFont="1" applyFill="1" applyBorder="1" applyAlignment="1" applyProtection="1"/>
    <xf numFmtId="3" fontId="8" fillId="2" borderId="47" xfId="0" applyNumberFormat="1" applyFont="1" applyFill="1" applyBorder="1" applyAlignment="1" applyProtection="1"/>
    <xf numFmtId="3" fontId="2" fillId="7" borderId="65" xfId="0" applyNumberFormat="1" applyFont="1" applyFill="1" applyBorder="1" applyAlignment="1" applyProtection="1"/>
    <xf numFmtId="3" fontId="2" fillId="7" borderId="39" xfId="0" applyNumberFormat="1" applyFont="1" applyFill="1" applyBorder="1" applyAlignment="1" applyProtection="1"/>
    <xf numFmtId="3" fontId="8" fillId="6" borderId="41" xfId="0" applyNumberFormat="1" applyFont="1" applyFill="1" applyBorder="1" applyAlignment="1" applyProtection="1"/>
    <xf numFmtId="3" fontId="2" fillId="6" borderId="26" xfId="0" applyNumberFormat="1" applyFont="1" applyFill="1" applyBorder="1" applyAlignment="1" applyProtection="1"/>
    <xf numFmtId="3" fontId="8" fillId="7" borderId="41" xfId="0" applyNumberFormat="1" applyFont="1" applyFill="1" applyBorder="1" applyAlignment="1" applyProtection="1"/>
    <xf numFmtId="3" fontId="8" fillId="7" borderId="65" xfId="0" applyNumberFormat="1" applyFont="1" applyFill="1" applyBorder="1" applyAlignment="1" applyProtection="1"/>
    <xf numFmtId="3" fontId="8" fillId="7" borderId="36" xfId="0" applyNumberFormat="1" applyFont="1" applyFill="1" applyBorder="1" applyAlignment="1" applyProtection="1"/>
    <xf numFmtId="3" fontId="2" fillId="10" borderId="39" xfId="0" applyNumberFormat="1" applyFont="1" applyFill="1" applyBorder="1" applyAlignment="1" applyProtection="1"/>
    <xf numFmtId="3" fontId="2" fillId="0" borderId="38" xfId="0" applyNumberFormat="1" applyFont="1" applyFill="1" applyBorder="1" applyAlignment="1" applyProtection="1"/>
    <xf numFmtId="3" fontId="2" fillId="0" borderId="40" xfId="0" applyNumberFormat="1" applyFont="1" applyFill="1" applyBorder="1" applyAlignment="1" applyProtection="1"/>
    <xf numFmtId="3" fontId="2" fillId="2" borderId="18" xfId="0" applyNumberFormat="1" applyFont="1" applyFill="1" applyBorder="1" applyAlignment="1" applyProtection="1"/>
    <xf numFmtId="3" fontId="2" fillId="11" borderId="46" xfId="0" applyNumberFormat="1" applyFont="1" applyFill="1" applyBorder="1" applyAlignment="1" applyProtection="1"/>
    <xf numFmtId="3" fontId="2" fillId="11" borderId="18" xfId="0" applyNumberFormat="1" applyFont="1" applyFill="1" applyBorder="1" applyAlignment="1" applyProtection="1"/>
    <xf numFmtId="0" fontId="4" fillId="3" borderId="1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4" borderId="10" xfId="0" applyFont="1" applyFill="1" applyBorder="1" applyAlignment="1" applyProtection="1">
      <alignment horizontal="center" vertical="center"/>
    </xf>
    <xf numFmtId="0" fontId="20" fillId="4" borderId="11" xfId="0" applyFont="1" applyFill="1" applyBorder="1" applyAlignment="1" applyProtection="1">
      <alignment horizontal="center" vertical="center"/>
    </xf>
    <xf numFmtId="0" fontId="25" fillId="4" borderId="1" xfId="0" applyFont="1" applyFill="1" applyBorder="1" applyAlignment="1" applyProtection="1">
      <alignment horizontal="center" vertical="center"/>
    </xf>
    <xf numFmtId="0" fontId="26" fillId="4" borderId="2" xfId="0" applyFont="1" applyFill="1" applyBorder="1" applyAlignment="1" applyProtection="1">
      <alignment horizontal="center" vertical="center"/>
    </xf>
    <xf numFmtId="0" fontId="27" fillId="4" borderId="13" xfId="0" applyFont="1" applyFill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/>
    </xf>
    <xf numFmtId="0" fontId="31" fillId="5" borderId="15" xfId="0" applyFont="1" applyFill="1" applyBorder="1" applyAlignment="1" applyProtection="1">
      <alignment horizontal="center"/>
    </xf>
    <xf numFmtId="0" fontId="32" fillId="5" borderId="16" xfId="0" applyFont="1" applyFill="1" applyBorder="1" applyAlignment="1" applyProtection="1">
      <alignment horizontal="center"/>
    </xf>
    <xf numFmtId="0" fontId="49" fillId="4" borderId="30" xfId="0" applyFont="1" applyFill="1" applyBorder="1" applyAlignment="1" applyProtection="1">
      <alignment horizontal="center" vertical="center"/>
    </xf>
    <xf numFmtId="0" fontId="50" fillId="4" borderId="31" xfId="0" applyFont="1" applyFill="1" applyBorder="1" applyAlignment="1" applyProtection="1">
      <alignment horizontal="center" vertical="center"/>
    </xf>
    <xf numFmtId="0" fontId="51" fillId="4" borderId="32" xfId="0" applyFont="1" applyFill="1" applyBorder="1" applyAlignment="1" applyProtection="1">
      <alignment horizontal="center" vertical="center"/>
    </xf>
    <xf numFmtId="0" fontId="98" fillId="2" borderId="0" xfId="1" applyFill="1" applyBorder="1" applyAlignment="1" applyProtection="1">
      <alignment horizontal="center"/>
    </xf>
    <xf numFmtId="0" fontId="95" fillId="4" borderId="53" xfId="0" applyFont="1" applyFill="1" applyBorder="1" applyAlignment="1" applyProtection="1">
      <alignment horizontal="center" vertical="center"/>
    </xf>
    <xf numFmtId="0" fontId="74" fillId="4" borderId="15" xfId="0" applyFont="1" applyFill="1" applyBorder="1" applyAlignment="1" applyProtection="1">
      <alignment horizontal="center" vertical="center"/>
    </xf>
    <xf numFmtId="0" fontId="75" fillId="4" borderId="52" xfId="0" applyFont="1" applyFill="1" applyBorder="1" applyAlignment="1" applyProtection="1">
      <alignment horizontal="center" vertical="center"/>
    </xf>
    <xf numFmtId="0" fontId="73" fillId="4" borderId="14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/>
    </xf>
    <xf numFmtId="0" fontId="8" fillId="0" borderId="52" xfId="0" applyFont="1" applyFill="1" applyBorder="1" applyAlignment="1" applyProtection="1">
      <alignment horizontal="center"/>
    </xf>
    <xf numFmtId="0" fontId="8" fillId="0" borderId="53" xfId="0" applyFont="1" applyFill="1" applyBorder="1" applyAlignment="1" applyProtection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servatoire.marches@arcep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63"/>
  <sheetViews>
    <sheetView showGridLines="0" tabSelected="1" topLeftCell="A2" zoomScaleNormal="100" workbookViewId="0">
      <selection activeCell="B168" sqref="B168"/>
    </sheetView>
  </sheetViews>
  <sheetFormatPr baseColWidth="10" defaultColWidth="12.5" defaultRowHeight="12.75" customHeight="1" x14ac:dyDescent="0.2"/>
  <cols>
    <col min="1" max="1" width="5.5" style="2" customWidth="1"/>
    <col min="2" max="2" width="86.6640625" style="77" customWidth="1"/>
    <col min="3" max="9" width="13.33203125" style="77" customWidth="1"/>
    <col min="10" max="10" width="3.5" style="77" customWidth="1"/>
    <col min="11" max="11" width="13.6640625" style="2" customWidth="1"/>
    <col min="12" max="13" width="12" style="2" customWidth="1"/>
    <col min="14" max="23" width="12" style="58" customWidth="1"/>
    <col min="24" max="32" width="12.5" style="1" customWidth="1"/>
    <col min="33" max="16384" width="12.5" style="1"/>
  </cols>
  <sheetData>
    <row r="1" spans="1:23" ht="12.75" hidden="1" customHeight="1" x14ac:dyDescent="0.2">
      <c r="A1" s="2" t="s">
        <v>0</v>
      </c>
    </row>
    <row r="2" spans="1:23" s="3" customFormat="1" ht="43.5" customHeight="1" x14ac:dyDescent="0.2">
      <c r="A2" s="185" t="s">
        <v>1</v>
      </c>
      <c r="B2" s="186"/>
      <c r="C2" s="186"/>
      <c r="D2" s="186"/>
      <c r="E2" s="186"/>
      <c r="F2" s="186"/>
      <c r="G2" s="186"/>
      <c r="H2" s="186"/>
      <c r="I2" s="186"/>
      <c r="J2" s="18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4.5" customHeight="1" x14ac:dyDescent="0.3">
      <c r="A3" s="5"/>
      <c r="B3" s="6"/>
      <c r="C3" s="7"/>
      <c r="D3" s="6"/>
      <c r="E3" s="6"/>
      <c r="F3" s="6"/>
      <c r="G3" s="6"/>
      <c r="H3" s="6"/>
      <c r="I3" s="6"/>
      <c r="J3" s="8"/>
    </row>
    <row r="4" spans="1:23" ht="27.75" customHeight="1" x14ac:dyDescent="0.35">
      <c r="A4" s="9"/>
      <c r="B4" s="10" t="s">
        <v>2</v>
      </c>
      <c r="C4" s="11" t="s">
        <v>84</v>
      </c>
      <c r="D4" s="12"/>
      <c r="E4" s="2"/>
      <c r="F4" s="2"/>
      <c r="G4" s="2"/>
      <c r="H4" s="2"/>
      <c r="I4" s="2"/>
      <c r="J4" s="13"/>
    </row>
    <row r="5" spans="1:23" ht="18.75" customHeight="1" x14ac:dyDescent="0.3">
      <c r="A5" s="9"/>
      <c r="B5" s="10" t="s">
        <v>3</v>
      </c>
      <c r="C5" s="14" t="s">
        <v>85</v>
      </c>
      <c r="D5" s="12"/>
      <c r="E5" s="2"/>
      <c r="F5" s="2"/>
      <c r="G5" s="2"/>
      <c r="H5" s="2"/>
      <c r="I5" s="2"/>
      <c r="J5" s="13"/>
    </row>
    <row r="6" spans="1:23" ht="20.25" customHeight="1" x14ac:dyDescent="0.2">
      <c r="A6" s="188"/>
      <c r="B6" s="189"/>
      <c r="C6" s="189"/>
      <c r="D6" s="189"/>
      <c r="E6" s="189"/>
      <c r="F6" s="189"/>
      <c r="G6" s="189"/>
      <c r="H6" s="189"/>
      <c r="I6" s="189"/>
      <c r="J6" s="190"/>
    </row>
    <row r="7" spans="1:23" ht="12.75" customHeight="1" x14ac:dyDescent="0.2">
      <c r="A7" s="15"/>
      <c r="B7" s="16" t="s">
        <v>4</v>
      </c>
      <c r="C7" s="2"/>
      <c r="D7" s="2"/>
      <c r="E7" s="2"/>
      <c r="F7" s="80"/>
      <c r="G7" s="2"/>
      <c r="H7" s="2"/>
      <c r="I7" s="2"/>
      <c r="J7" s="13"/>
    </row>
    <row r="8" spans="1:23" ht="15.75" customHeight="1" x14ac:dyDescent="0.2">
      <c r="A8" s="17"/>
      <c r="B8" s="18" t="s">
        <v>7</v>
      </c>
      <c r="C8" s="200" t="s">
        <v>83</v>
      </c>
      <c r="D8" s="200"/>
      <c r="E8" s="200"/>
      <c r="F8" s="200"/>
      <c r="H8" s="2"/>
      <c r="I8" s="2"/>
      <c r="J8" s="13"/>
    </row>
    <row r="9" spans="1:23" ht="15" customHeight="1" x14ac:dyDescent="0.2">
      <c r="A9" s="191"/>
      <c r="B9" s="192"/>
      <c r="C9" s="192"/>
      <c r="D9" s="192"/>
      <c r="E9" s="192"/>
      <c r="F9" s="192"/>
      <c r="G9" s="192"/>
      <c r="H9" s="192"/>
      <c r="I9" s="192"/>
      <c r="J9" s="193"/>
    </row>
    <row r="10" spans="1:23" ht="6" customHeight="1" thickBot="1" x14ac:dyDescent="0.25">
      <c r="A10" s="19"/>
      <c r="B10" s="6"/>
      <c r="C10" s="6"/>
      <c r="D10" s="6"/>
      <c r="E10" s="6"/>
      <c r="F10" s="6"/>
      <c r="G10" s="6"/>
      <c r="H10" s="6"/>
      <c r="I10" s="6"/>
      <c r="J10" s="8"/>
    </row>
    <row r="11" spans="1:23" ht="19.5" customHeight="1" thickBot="1" x14ac:dyDescent="0.25">
      <c r="A11" s="9"/>
      <c r="B11" s="20" t="s">
        <v>8</v>
      </c>
      <c r="C11" s="194"/>
      <c r="D11" s="195"/>
      <c r="E11" s="196"/>
      <c r="F11" s="21"/>
      <c r="G11" s="22"/>
      <c r="H11" s="2"/>
      <c r="I11" s="2"/>
      <c r="J11" s="13"/>
    </row>
    <row r="12" spans="1:23" ht="12.75" customHeight="1" thickBot="1" x14ac:dyDescent="0.25">
      <c r="A12" s="9"/>
      <c r="B12" s="2"/>
      <c r="C12" s="2"/>
      <c r="D12" s="2"/>
      <c r="E12" s="2"/>
      <c r="F12" s="2"/>
      <c r="G12" s="2"/>
      <c r="H12" s="2"/>
      <c r="I12" s="2"/>
      <c r="J12" s="13"/>
    </row>
    <row r="13" spans="1:23" ht="12.75" customHeight="1" x14ac:dyDescent="0.2">
      <c r="A13" s="9"/>
      <c r="B13" s="20" t="s">
        <v>9</v>
      </c>
      <c r="C13" s="23"/>
      <c r="D13" s="24"/>
      <c r="E13" s="24"/>
      <c r="F13" s="24"/>
      <c r="G13" s="25"/>
      <c r="H13" s="2"/>
      <c r="I13" s="2"/>
      <c r="J13" s="13"/>
    </row>
    <row r="14" spans="1:23" ht="12.75" customHeight="1" x14ac:dyDescent="0.2">
      <c r="A14" s="9"/>
      <c r="B14" s="26" t="s">
        <v>5</v>
      </c>
      <c r="C14" s="27"/>
      <c r="D14" s="28"/>
      <c r="E14" s="28"/>
      <c r="F14" s="28"/>
      <c r="G14" s="29"/>
      <c r="H14" s="2"/>
      <c r="I14" s="2"/>
      <c r="J14" s="13"/>
    </row>
    <row r="15" spans="1:23" ht="12.75" customHeight="1" x14ac:dyDescent="0.2">
      <c r="A15" s="9"/>
      <c r="B15" s="26" t="s">
        <v>6</v>
      </c>
      <c r="C15" s="27"/>
      <c r="D15" s="28"/>
      <c r="E15" s="28"/>
      <c r="F15" s="28"/>
      <c r="G15" s="29"/>
      <c r="H15" s="2"/>
      <c r="I15" s="2"/>
      <c r="J15" s="13"/>
    </row>
    <row r="16" spans="1:23" ht="12.75" customHeight="1" thickBot="1" x14ac:dyDescent="0.25">
      <c r="A16" s="9"/>
      <c r="B16" s="26" t="s">
        <v>7</v>
      </c>
      <c r="C16" s="30"/>
      <c r="D16" s="31"/>
      <c r="E16" s="31"/>
      <c r="F16" s="31"/>
      <c r="G16" s="32"/>
      <c r="H16" s="2"/>
      <c r="I16" s="2"/>
      <c r="J16" s="13"/>
    </row>
    <row r="17" spans="1:23" ht="7.5" customHeight="1" x14ac:dyDescent="0.2">
      <c r="A17" s="33"/>
      <c r="B17" s="34"/>
      <c r="C17" s="34"/>
      <c r="D17" s="34"/>
      <c r="E17" s="34"/>
      <c r="F17" s="34"/>
      <c r="G17" s="34"/>
      <c r="H17" s="34"/>
      <c r="I17" s="34"/>
      <c r="J17" s="35"/>
    </row>
    <row r="18" spans="1:23" s="36" customFormat="1" ht="22.5" customHeight="1" thickBot="1" x14ac:dyDescent="0.25">
      <c r="A18" s="197" t="s">
        <v>10</v>
      </c>
      <c r="B18" s="198"/>
      <c r="C18" s="198"/>
      <c r="D18" s="198"/>
      <c r="E18" s="198"/>
      <c r="F18" s="198"/>
      <c r="G18" s="198"/>
      <c r="H18" s="198"/>
      <c r="I18" s="198"/>
      <c r="J18" s="199"/>
      <c r="K18" s="37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</row>
    <row r="19" spans="1:23" ht="7.5" customHeight="1" thickBot="1" x14ac:dyDescent="0.25">
      <c r="B19" s="10"/>
      <c r="C19" s="10"/>
      <c r="D19" s="10"/>
      <c r="E19" s="10"/>
      <c r="F19" s="10"/>
      <c r="G19" s="10"/>
      <c r="H19" s="10"/>
      <c r="I19" s="10"/>
      <c r="J19" s="2"/>
    </row>
    <row r="20" spans="1:23" ht="29.25" customHeight="1" thickBot="1" x14ac:dyDescent="0.3">
      <c r="B20" s="39" t="s">
        <v>11</v>
      </c>
      <c r="C20" s="81" t="s">
        <v>12</v>
      </c>
      <c r="D20" s="78" t="s">
        <v>13</v>
      </c>
      <c r="E20" s="79" t="s">
        <v>14</v>
      </c>
      <c r="F20" s="78" t="s">
        <v>15</v>
      </c>
      <c r="G20" s="78" t="s">
        <v>16</v>
      </c>
      <c r="H20" s="78" t="s">
        <v>17</v>
      </c>
      <c r="I20" s="82" t="s">
        <v>18</v>
      </c>
      <c r="J20" s="2"/>
    </row>
    <row r="21" spans="1:23" ht="13.5" customHeight="1" x14ac:dyDescent="0.2">
      <c r="B21" s="44" t="s">
        <v>19</v>
      </c>
      <c r="C21" s="83" t="str">
        <f t="shared" ref="C21:C32" si="0">IF(SUM(D21:I21)=0,"",SUM(D21:I21))</f>
        <v/>
      </c>
      <c r="D21" s="83"/>
      <c r="E21" s="83"/>
      <c r="F21" s="83"/>
      <c r="G21" s="83"/>
      <c r="H21" s="83"/>
      <c r="I21" s="164"/>
      <c r="J21" s="2"/>
    </row>
    <row r="22" spans="1:23" ht="13.5" customHeight="1" x14ac:dyDescent="0.2">
      <c r="B22" s="45" t="s">
        <v>20</v>
      </c>
      <c r="C22" s="84" t="str">
        <f t="shared" si="0"/>
        <v/>
      </c>
      <c r="D22" s="84"/>
      <c r="E22" s="84"/>
      <c r="F22" s="84"/>
      <c r="G22" s="84"/>
      <c r="H22" s="84"/>
      <c r="I22" s="169"/>
      <c r="J22" s="2"/>
    </row>
    <row r="23" spans="1:23" ht="14.45" customHeight="1" x14ac:dyDescent="0.2">
      <c r="B23" s="46" t="s">
        <v>21</v>
      </c>
      <c r="C23" s="85" t="str">
        <f t="shared" si="0"/>
        <v/>
      </c>
      <c r="D23" s="85"/>
      <c r="E23" s="85"/>
      <c r="F23" s="85"/>
      <c r="G23" s="85"/>
      <c r="H23" s="85"/>
      <c r="I23" s="165"/>
      <c r="J23" s="2"/>
    </row>
    <row r="24" spans="1:23" ht="13.5" customHeight="1" x14ac:dyDescent="0.2">
      <c r="B24" s="45" t="s">
        <v>20</v>
      </c>
      <c r="C24" s="140" t="str">
        <f t="shared" si="0"/>
        <v/>
      </c>
      <c r="D24" s="140"/>
      <c r="E24" s="140"/>
      <c r="F24" s="140"/>
      <c r="G24" s="140"/>
      <c r="H24" s="140"/>
      <c r="I24" s="170"/>
      <c r="J24" s="2"/>
    </row>
    <row r="25" spans="1:23" ht="13.5" customHeight="1" x14ac:dyDescent="0.2">
      <c r="B25" s="46" t="s">
        <v>22</v>
      </c>
      <c r="C25" s="85" t="str">
        <f t="shared" si="0"/>
        <v/>
      </c>
      <c r="D25" s="85"/>
      <c r="E25" s="85"/>
      <c r="F25" s="85"/>
      <c r="G25" s="85"/>
      <c r="H25" s="85"/>
      <c r="I25" s="165"/>
      <c r="J25" s="2"/>
    </row>
    <row r="26" spans="1:23" ht="13.5" customHeight="1" x14ac:dyDescent="0.2">
      <c r="B26" s="45" t="s">
        <v>20</v>
      </c>
      <c r="C26" s="140" t="str">
        <f t="shared" si="0"/>
        <v/>
      </c>
      <c r="D26" s="140"/>
      <c r="E26" s="140"/>
      <c r="F26" s="140"/>
      <c r="G26" s="140"/>
      <c r="H26" s="140"/>
      <c r="I26" s="170"/>
      <c r="J26" s="2"/>
    </row>
    <row r="27" spans="1:23" ht="13.5" customHeight="1" x14ac:dyDescent="0.2">
      <c r="B27" s="47" t="s">
        <v>23</v>
      </c>
      <c r="C27" s="86" t="str">
        <f t="shared" si="0"/>
        <v/>
      </c>
      <c r="D27" s="91" t="str">
        <f>IF(D21+D23+D25=0,"",D21+D23+D25)</f>
        <v/>
      </c>
      <c r="E27" s="91" t="str">
        <f t="shared" ref="E27:I27" si="1">IF(E21+E23+E25=0,"",E21+E23+E25)</f>
        <v/>
      </c>
      <c r="F27" s="91" t="str">
        <f t="shared" si="1"/>
        <v/>
      </c>
      <c r="G27" s="91" t="str">
        <f t="shared" si="1"/>
        <v/>
      </c>
      <c r="H27" s="91" t="str">
        <f t="shared" si="1"/>
        <v/>
      </c>
      <c r="I27" s="171" t="str">
        <f t="shared" si="1"/>
        <v/>
      </c>
      <c r="J27" s="2"/>
    </row>
    <row r="28" spans="1:23" ht="13.5" customHeight="1" x14ac:dyDescent="0.2">
      <c r="B28" s="128" t="s">
        <v>77</v>
      </c>
      <c r="C28" s="141" t="str">
        <f t="shared" si="0"/>
        <v/>
      </c>
      <c r="D28" s="144"/>
      <c r="E28" s="144"/>
      <c r="F28" s="144"/>
      <c r="G28" s="144"/>
      <c r="H28" s="144"/>
      <c r="I28" s="172"/>
      <c r="J28" s="2"/>
    </row>
    <row r="29" spans="1:23" ht="13.5" customHeight="1" x14ac:dyDescent="0.2">
      <c r="B29" s="128" t="s">
        <v>78</v>
      </c>
      <c r="C29" s="141" t="str">
        <f t="shared" si="0"/>
        <v/>
      </c>
      <c r="D29" s="145"/>
      <c r="E29" s="145"/>
      <c r="F29" s="145"/>
      <c r="G29" s="145"/>
      <c r="H29" s="145"/>
      <c r="I29" s="173"/>
      <c r="J29" s="2"/>
    </row>
    <row r="30" spans="1:23" ht="13.5" customHeight="1" x14ac:dyDescent="0.2">
      <c r="B30" s="134" t="s">
        <v>24</v>
      </c>
      <c r="C30" s="135" t="str">
        <f t="shared" si="0"/>
        <v/>
      </c>
      <c r="D30" s="135"/>
      <c r="E30" s="135"/>
      <c r="F30" s="135"/>
      <c r="G30" s="135"/>
      <c r="H30" s="135"/>
      <c r="I30" s="174"/>
      <c r="J30" s="2"/>
    </row>
    <row r="31" spans="1:23" ht="13.5" customHeight="1" thickBot="1" x14ac:dyDescent="0.25">
      <c r="B31" s="128" t="s">
        <v>77</v>
      </c>
      <c r="C31" s="142" t="str">
        <f t="shared" si="0"/>
        <v/>
      </c>
      <c r="D31" s="146"/>
      <c r="E31" s="146"/>
      <c r="F31" s="146"/>
      <c r="G31" s="146"/>
      <c r="H31" s="146"/>
      <c r="I31" s="175"/>
      <c r="J31" s="2"/>
    </row>
    <row r="32" spans="1:23" ht="17.25" customHeight="1" thickBot="1" x14ac:dyDescent="0.25">
      <c r="B32" s="48" t="s">
        <v>25</v>
      </c>
      <c r="C32" s="88" t="str">
        <f t="shared" si="0"/>
        <v/>
      </c>
      <c r="D32" s="88" t="str">
        <f t="shared" ref="D32:I32" si="2">IF(D21+D23+D25+D30=0,"",D21+D23+D25+D30)</f>
        <v/>
      </c>
      <c r="E32" s="88" t="str">
        <f t="shared" si="2"/>
        <v/>
      </c>
      <c r="F32" s="88" t="str">
        <f t="shared" si="2"/>
        <v/>
      </c>
      <c r="G32" s="88" t="str">
        <f t="shared" si="2"/>
        <v/>
      </c>
      <c r="H32" s="88" t="str">
        <f t="shared" si="2"/>
        <v/>
      </c>
      <c r="I32" s="143" t="str">
        <f t="shared" si="2"/>
        <v/>
      </c>
      <c r="J32" s="2"/>
    </row>
    <row r="33" spans="2:11" ht="12.75" customHeight="1" thickBot="1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1" ht="29.25" customHeight="1" thickBot="1" x14ac:dyDescent="0.3">
      <c r="B34" s="39" t="s">
        <v>26</v>
      </c>
      <c r="C34" s="81" t="s">
        <v>12</v>
      </c>
      <c r="D34" s="41" t="s">
        <v>13</v>
      </c>
      <c r="E34" s="42" t="s">
        <v>14</v>
      </c>
      <c r="F34" s="41" t="s">
        <v>15</v>
      </c>
      <c r="G34" s="41" t="s">
        <v>16</v>
      </c>
      <c r="H34" s="41" t="s">
        <v>17</v>
      </c>
      <c r="I34" s="90" t="s">
        <v>18</v>
      </c>
      <c r="J34" s="2"/>
      <c r="K34" s="10"/>
    </row>
    <row r="35" spans="2:11" ht="13.5" customHeight="1" x14ac:dyDescent="0.2">
      <c r="B35" s="44" t="s">
        <v>19</v>
      </c>
      <c r="C35" s="83" t="str">
        <f t="shared" ref="C35:C43" si="3">IF(SUM(D35:I35)=0,"",SUM(D35:I35))</f>
        <v/>
      </c>
      <c r="D35" s="83"/>
      <c r="E35" s="83"/>
      <c r="F35" s="83"/>
      <c r="G35" s="83"/>
      <c r="H35" s="83"/>
      <c r="I35" s="164"/>
      <c r="J35" s="2"/>
      <c r="K35" s="10"/>
    </row>
    <row r="36" spans="2:11" ht="13.5" customHeight="1" x14ac:dyDescent="0.2">
      <c r="B36" s="46" t="s">
        <v>21</v>
      </c>
      <c r="C36" s="85" t="str">
        <f t="shared" si="3"/>
        <v/>
      </c>
      <c r="D36" s="85"/>
      <c r="E36" s="85"/>
      <c r="F36" s="85"/>
      <c r="G36" s="85"/>
      <c r="H36" s="85"/>
      <c r="I36" s="165"/>
      <c r="J36" s="2"/>
    </row>
    <row r="37" spans="2:11" ht="13.5" customHeight="1" x14ac:dyDescent="0.2">
      <c r="B37" s="46" t="s">
        <v>22</v>
      </c>
      <c r="C37" s="85" t="str">
        <f t="shared" si="3"/>
        <v/>
      </c>
      <c r="D37" s="85"/>
      <c r="E37" s="85"/>
      <c r="F37" s="85"/>
      <c r="G37" s="85"/>
      <c r="H37" s="85"/>
      <c r="I37" s="165"/>
      <c r="J37" s="2"/>
    </row>
    <row r="38" spans="2:11" ht="13.5" customHeight="1" x14ac:dyDescent="0.2">
      <c r="B38" s="47" t="s">
        <v>23</v>
      </c>
      <c r="C38" s="127" t="str">
        <f t="shared" si="3"/>
        <v/>
      </c>
      <c r="D38" s="127" t="str">
        <f t="shared" ref="D38:I38" si="4">IF(D35+D36+D37=0,"",D35+D36+D37)</f>
        <v/>
      </c>
      <c r="E38" s="127" t="str">
        <f t="shared" si="4"/>
        <v/>
      </c>
      <c r="F38" s="127" t="str">
        <f t="shared" si="4"/>
        <v/>
      </c>
      <c r="G38" s="127" t="str">
        <f t="shared" si="4"/>
        <v/>
      </c>
      <c r="H38" s="127" t="str">
        <f t="shared" si="4"/>
        <v/>
      </c>
      <c r="I38" s="166" t="str">
        <f t="shared" si="4"/>
        <v/>
      </c>
      <c r="J38" s="2"/>
    </row>
    <row r="39" spans="2:11" ht="13.5" customHeight="1" x14ac:dyDescent="0.2">
      <c r="B39" s="128" t="s">
        <v>77</v>
      </c>
      <c r="C39" s="147" t="str">
        <f t="shared" si="3"/>
        <v/>
      </c>
      <c r="D39" s="148"/>
      <c r="E39" s="148"/>
      <c r="F39" s="148"/>
      <c r="G39" s="148"/>
      <c r="H39" s="148"/>
      <c r="I39" s="167"/>
      <c r="J39" s="2"/>
    </row>
    <row r="40" spans="2:11" ht="13.5" customHeight="1" x14ac:dyDescent="0.2">
      <c r="B40" s="128" t="s">
        <v>78</v>
      </c>
      <c r="C40" s="147" t="str">
        <f t="shared" si="3"/>
        <v/>
      </c>
      <c r="D40" s="148"/>
      <c r="E40" s="148"/>
      <c r="F40" s="148"/>
      <c r="G40" s="148"/>
      <c r="H40" s="148"/>
      <c r="I40" s="167"/>
      <c r="J40" s="2"/>
    </row>
    <row r="41" spans="2:11" ht="13.5" customHeight="1" x14ac:dyDescent="0.2">
      <c r="B41" s="129" t="s">
        <v>24</v>
      </c>
      <c r="C41" s="126" t="str">
        <f t="shared" si="3"/>
        <v/>
      </c>
      <c r="D41" s="126"/>
      <c r="E41" s="126"/>
      <c r="F41" s="126"/>
      <c r="G41" s="126"/>
      <c r="H41" s="126"/>
      <c r="I41" s="168"/>
      <c r="J41" s="2"/>
    </row>
    <row r="42" spans="2:11" ht="13.5" customHeight="1" thickBot="1" x14ac:dyDescent="0.25">
      <c r="B42" s="128" t="s">
        <v>77</v>
      </c>
      <c r="C42" s="149" t="str">
        <f t="shared" si="3"/>
        <v/>
      </c>
      <c r="D42" s="148"/>
      <c r="E42" s="148"/>
      <c r="F42" s="148"/>
      <c r="G42" s="148"/>
      <c r="H42" s="148"/>
      <c r="I42" s="167"/>
      <c r="J42" s="2"/>
    </row>
    <row r="43" spans="2:11" ht="17.100000000000001" customHeight="1" thickBot="1" x14ac:dyDescent="0.25">
      <c r="B43" s="48" t="s">
        <v>25</v>
      </c>
      <c r="C43" s="88" t="str">
        <f t="shared" si="3"/>
        <v/>
      </c>
      <c r="D43" s="88" t="str">
        <f t="shared" ref="D43:I43" si="5">IF(D35+D36+D37+D41=0,"",D35+D36+D37+D41)</f>
        <v/>
      </c>
      <c r="E43" s="88" t="str">
        <f t="shared" si="5"/>
        <v/>
      </c>
      <c r="F43" s="88" t="str">
        <f t="shared" si="5"/>
        <v/>
      </c>
      <c r="G43" s="88" t="str">
        <f t="shared" si="5"/>
        <v/>
      </c>
      <c r="H43" s="88" t="str">
        <f t="shared" si="5"/>
        <v/>
      </c>
      <c r="I43" s="143" t="str">
        <f t="shared" si="5"/>
        <v/>
      </c>
      <c r="J43" s="2"/>
    </row>
    <row r="44" spans="2:11" ht="12.75" customHeight="1" thickBot="1" x14ac:dyDescent="0.25">
      <c r="B44" s="2"/>
      <c r="C44" s="2"/>
      <c r="D44" s="2"/>
      <c r="E44" s="2"/>
      <c r="F44" s="2"/>
      <c r="G44" s="2"/>
      <c r="H44" s="2"/>
      <c r="I44" s="2"/>
      <c r="J44" s="2"/>
    </row>
    <row r="45" spans="2:11" ht="29.25" customHeight="1" thickBot="1" x14ac:dyDescent="0.3">
      <c r="B45" s="39" t="s">
        <v>27</v>
      </c>
      <c r="C45" s="81" t="s">
        <v>12</v>
      </c>
      <c r="D45" s="41" t="s">
        <v>13</v>
      </c>
      <c r="E45" s="42" t="s">
        <v>14</v>
      </c>
      <c r="F45" s="41" t="s">
        <v>15</v>
      </c>
      <c r="G45" s="41" t="s">
        <v>16</v>
      </c>
      <c r="H45" s="41" t="s">
        <v>17</v>
      </c>
      <c r="I45" s="90" t="s">
        <v>18</v>
      </c>
      <c r="J45" s="2"/>
    </row>
    <row r="46" spans="2:11" ht="13.5" customHeight="1" x14ac:dyDescent="0.2">
      <c r="B46" s="44" t="s">
        <v>19</v>
      </c>
      <c r="C46" s="83" t="str">
        <f t="shared" ref="C46:C54" si="6">IF(SUM(D46:I46)=0,"",SUM(D46:I46))</f>
        <v/>
      </c>
      <c r="D46" s="83"/>
      <c r="E46" s="83"/>
      <c r="F46" s="83"/>
      <c r="G46" s="83"/>
      <c r="H46" s="83"/>
      <c r="I46" s="164"/>
      <c r="J46" s="2"/>
    </row>
    <row r="47" spans="2:11" ht="13.5" customHeight="1" x14ac:dyDescent="0.2">
      <c r="B47" s="46" t="s">
        <v>21</v>
      </c>
      <c r="C47" s="85" t="str">
        <f t="shared" si="6"/>
        <v/>
      </c>
      <c r="D47" s="85"/>
      <c r="E47" s="85"/>
      <c r="F47" s="85"/>
      <c r="G47" s="85"/>
      <c r="H47" s="85"/>
      <c r="I47" s="165"/>
      <c r="J47" s="2"/>
    </row>
    <row r="48" spans="2:11" ht="13.5" customHeight="1" x14ac:dyDescent="0.2">
      <c r="B48" s="131" t="s">
        <v>22</v>
      </c>
      <c r="C48" s="93" t="str">
        <f t="shared" si="6"/>
        <v/>
      </c>
      <c r="D48" s="93"/>
      <c r="E48" s="93"/>
      <c r="F48" s="93"/>
      <c r="G48" s="93"/>
      <c r="H48" s="93"/>
      <c r="I48" s="176"/>
      <c r="J48" s="2"/>
    </row>
    <row r="49" spans="2:11" ht="13.5" customHeight="1" x14ac:dyDescent="0.2">
      <c r="B49" s="132" t="s">
        <v>23</v>
      </c>
      <c r="C49" s="133" t="str">
        <f t="shared" si="6"/>
        <v/>
      </c>
      <c r="D49" s="133" t="str">
        <f t="shared" ref="D49:I49" si="7">IF(D46+D47+D48=0,"",D46+D47+D48)</f>
        <v/>
      </c>
      <c r="E49" s="133" t="str">
        <f t="shared" si="7"/>
        <v/>
      </c>
      <c r="F49" s="133" t="str">
        <f t="shared" si="7"/>
        <v/>
      </c>
      <c r="G49" s="133" t="str">
        <f t="shared" si="7"/>
        <v/>
      </c>
      <c r="H49" s="133" t="str">
        <f t="shared" si="7"/>
        <v/>
      </c>
      <c r="I49" s="177" t="str">
        <f t="shared" si="7"/>
        <v/>
      </c>
      <c r="J49" s="2"/>
    </row>
    <row r="50" spans="2:11" ht="13.5" customHeight="1" x14ac:dyDescent="0.2">
      <c r="B50" s="128" t="s">
        <v>77</v>
      </c>
      <c r="C50" s="151" t="str">
        <f t="shared" si="6"/>
        <v/>
      </c>
      <c r="D50" s="148"/>
      <c r="E50" s="148"/>
      <c r="F50" s="148"/>
      <c r="G50" s="148"/>
      <c r="H50" s="148"/>
      <c r="I50" s="167"/>
      <c r="J50" s="2"/>
    </row>
    <row r="51" spans="2:11" ht="13.5" customHeight="1" x14ac:dyDescent="0.2">
      <c r="B51" s="128" t="s">
        <v>78</v>
      </c>
      <c r="C51" s="151" t="str">
        <f t="shared" si="6"/>
        <v/>
      </c>
      <c r="D51" s="148"/>
      <c r="E51" s="148"/>
      <c r="F51" s="148"/>
      <c r="G51" s="148"/>
      <c r="H51" s="148"/>
      <c r="I51" s="167"/>
      <c r="J51" s="2"/>
    </row>
    <row r="52" spans="2:11" ht="13.5" customHeight="1" x14ac:dyDescent="0.2">
      <c r="B52" s="129" t="s">
        <v>24</v>
      </c>
      <c r="C52" s="126" t="str">
        <f t="shared" si="6"/>
        <v/>
      </c>
      <c r="D52" s="126"/>
      <c r="E52" s="126"/>
      <c r="F52" s="126"/>
      <c r="G52" s="126"/>
      <c r="H52" s="126"/>
      <c r="I52" s="168"/>
      <c r="J52" s="2"/>
    </row>
    <row r="53" spans="2:11" ht="13.5" customHeight="1" thickBot="1" x14ac:dyDescent="0.25">
      <c r="B53" s="130" t="s">
        <v>77</v>
      </c>
      <c r="C53" s="151" t="str">
        <f t="shared" si="6"/>
        <v/>
      </c>
      <c r="D53" s="148"/>
      <c r="E53" s="148"/>
      <c r="F53" s="148"/>
      <c r="G53" s="148"/>
      <c r="H53" s="148"/>
      <c r="I53" s="167"/>
      <c r="J53" s="2"/>
    </row>
    <row r="54" spans="2:11" ht="17.25" customHeight="1" thickBot="1" x14ac:dyDescent="0.25">
      <c r="B54" s="125" t="s">
        <v>25</v>
      </c>
      <c r="C54" s="88" t="str">
        <f t="shared" si="6"/>
        <v/>
      </c>
      <c r="D54" s="88" t="str">
        <f t="shared" ref="D54:I54" si="8">IF(D46+D47+D48+D52=0,"",D46+D47+D48+D52)</f>
        <v/>
      </c>
      <c r="E54" s="88" t="str">
        <f t="shared" si="8"/>
        <v/>
      </c>
      <c r="F54" s="88" t="str">
        <f t="shared" si="8"/>
        <v/>
      </c>
      <c r="G54" s="88" t="str">
        <f t="shared" si="8"/>
        <v/>
      </c>
      <c r="H54" s="88" t="str">
        <f t="shared" si="8"/>
        <v/>
      </c>
      <c r="I54" s="143" t="str">
        <f t="shared" si="8"/>
        <v/>
      </c>
      <c r="J54" s="2"/>
    </row>
    <row r="55" spans="2:11" ht="14.25" customHeight="1" thickBot="1" x14ac:dyDescent="0.25">
      <c r="B55" s="2"/>
      <c r="C55" s="2"/>
      <c r="D55" s="2"/>
      <c r="E55" s="2"/>
      <c r="F55" s="2"/>
      <c r="G55" s="2"/>
      <c r="H55" s="2"/>
      <c r="I55" s="2"/>
      <c r="J55" s="2"/>
    </row>
    <row r="56" spans="2:11" ht="29.25" customHeight="1" thickBot="1" x14ac:dyDescent="0.3">
      <c r="B56" s="39" t="s">
        <v>28</v>
      </c>
      <c r="C56" s="81" t="s">
        <v>12</v>
      </c>
      <c r="D56" s="41" t="s">
        <v>13</v>
      </c>
      <c r="E56" s="42" t="s">
        <v>14</v>
      </c>
      <c r="F56" s="41" t="s">
        <v>15</v>
      </c>
      <c r="G56" s="41" t="s">
        <v>16</v>
      </c>
      <c r="H56" s="41" t="s">
        <v>17</v>
      </c>
      <c r="I56" s="90" t="s">
        <v>18</v>
      </c>
      <c r="J56" s="2"/>
      <c r="K56" s="10"/>
    </row>
    <row r="57" spans="2:11" ht="13.5" customHeight="1" x14ac:dyDescent="0.2">
      <c r="B57" s="44" t="s">
        <v>19</v>
      </c>
      <c r="C57" s="92" t="str">
        <f t="shared" ref="C57:C68" si="9">IF(SUM(D57:I57)=0,"",SUM(D57:I57))</f>
        <v/>
      </c>
      <c r="D57" s="92"/>
      <c r="E57" s="92"/>
      <c r="F57" s="92"/>
      <c r="G57" s="92"/>
      <c r="H57" s="92"/>
      <c r="I57" s="178"/>
      <c r="J57" s="2"/>
      <c r="K57" s="10"/>
    </row>
    <row r="58" spans="2:11" ht="13.5" customHeight="1" x14ac:dyDescent="0.2">
      <c r="B58" s="45" t="s">
        <v>20</v>
      </c>
      <c r="C58" s="150" t="str">
        <f t="shared" si="9"/>
        <v/>
      </c>
      <c r="D58" s="145" t="str">
        <f>IF(OBS_PA_31.a.2.MAR_GP=0,"",OBS_PA_31.a.2.MAR_GP-D22)</f>
        <v/>
      </c>
      <c r="E58" s="145" t="str">
        <f>IF(OBS_PA_31.a.2.GUA_GP=0,"",OBS_PA_31.a.2.GUA_GP-E22)</f>
        <v/>
      </c>
      <c r="F58" s="145" t="str">
        <f>IF(OBS_PA_31.a.2.GUY_GP=0,"",OBS_PA_31.a.2.GUY_GP-F22)</f>
        <v/>
      </c>
      <c r="G58" s="145" t="str">
        <f>IF(OBS_PA_31.a.2.MAY_GP=0,"",OBS_PA_31.a.2.MAY_GP-G22)</f>
        <v/>
      </c>
      <c r="H58" s="145" t="str">
        <f>IF(OBS_PA_31.a.2.REU_GP=0,"",OBS_PA_31.a.2.REU_GP-H22)</f>
        <v/>
      </c>
      <c r="I58" s="145" t="str">
        <f>IF(OBS_PA_31.a.2.SPM_GP=0,"",OBS_PA_31.a.2.SPM_GP-I22)</f>
        <v/>
      </c>
      <c r="J58" s="2"/>
      <c r="K58" s="10"/>
    </row>
    <row r="59" spans="2:11" ht="13.5" customHeight="1" x14ac:dyDescent="0.2">
      <c r="B59" s="46" t="s">
        <v>21</v>
      </c>
      <c r="C59" s="93" t="str">
        <f t="shared" si="9"/>
        <v/>
      </c>
      <c r="D59" s="93"/>
      <c r="E59" s="93"/>
      <c r="F59" s="93"/>
      <c r="G59" s="93"/>
      <c r="H59" s="93"/>
      <c r="I59" s="176"/>
      <c r="J59" s="2"/>
      <c r="K59" s="16"/>
    </row>
    <row r="60" spans="2:11" ht="13.5" customHeight="1" x14ac:dyDescent="0.2">
      <c r="B60" s="45" t="s">
        <v>20</v>
      </c>
      <c r="C60" s="150" t="str">
        <f t="shared" si="9"/>
        <v/>
      </c>
      <c r="D60" s="150" t="str">
        <f>IF(OBS_PA_31.b.2.MAR_TOTAL=0,"",OBS_PA_31.b.2.MAR_TOTAL-D24)</f>
        <v/>
      </c>
      <c r="E60" s="150" t="str">
        <f>IF(OBS_PA_31.b.2.GUA_TOTAL=0,"",OBS_PA_31.b.2.GUA_TOTAL-E24)</f>
        <v/>
      </c>
      <c r="F60" s="150" t="str">
        <f>IF(OBS_PA_31.b.2.GUY_TOTAL=0,"",OBS_PA_31.b.2.GUY_TOTAL-F24)</f>
        <v/>
      </c>
      <c r="G60" s="150" t="str">
        <f>IF(OBS_PA_31.b.2.MAY_TOTAL=0,"",OBS_PA_31.b.2.MAY_TOTAL-G24)</f>
        <v/>
      </c>
      <c r="H60" s="150" t="str">
        <f>IF(OBS_PA_31.b.2.REU_TOTAL=0,"",OBS_PA_31.b.2.REU_TOTAL-H24)</f>
        <v/>
      </c>
      <c r="I60" s="150" t="str">
        <f>IF(OBS_PA_31.b.2.SPM_TOTAL=0,"",OBS_PA_31.b.2.SPM_TOTAL-I24)</f>
        <v/>
      </c>
      <c r="J60" s="2"/>
      <c r="K60" s="16"/>
    </row>
    <row r="61" spans="2:11" ht="13.5" customHeight="1" x14ac:dyDescent="0.2">
      <c r="B61" s="46" t="s">
        <v>22</v>
      </c>
      <c r="C61" s="93" t="str">
        <f t="shared" si="9"/>
        <v/>
      </c>
      <c r="D61" s="93"/>
      <c r="E61" s="93"/>
      <c r="F61" s="93"/>
      <c r="G61" s="93"/>
      <c r="H61" s="93"/>
      <c r="I61" s="176"/>
      <c r="J61" s="2"/>
      <c r="K61" s="16"/>
    </row>
    <row r="62" spans="2:11" ht="13.5" customHeight="1" x14ac:dyDescent="0.2">
      <c r="B62" s="45" t="s">
        <v>20</v>
      </c>
      <c r="C62" s="150" t="str">
        <f t="shared" si="9"/>
        <v/>
      </c>
      <c r="D62" s="145" t="str">
        <f>IF(OBS_PA_31.a.2.MAR_ENT=0,"",OBS_PA_31.a.2.MAR_ENT-D26)</f>
        <v/>
      </c>
      <c r="E62" s="145" t="str">
        <f>IF(OBS_PA_31.a.2.GUA_ENT=0,"",OBS_PA_31.a.2.GUA_ENT-E26)</f>
        <v/>
      </c>
      <c r="F62" s="145" t="str">
        <f>IF(OBS_PA_31.a.2.GUY_ENT=0,"",OBS_PA_31.a.2.GUY_ENT-F26)</f>
        <v/>
      </c>
      <c r="G62" s="145" t="str">
        <f>IF(OBS_PA_31.a.2.MAY_ENT=0,"",OBS_PA_31.a.2.MAY_ENT-G26)</f>
        <v/>
      </c>
      <c r="H62" s="145" t="str">
        <f>IF(OBS_PA_31.a.2.REU_ENT=0,"",OBS_PA_31.a.2.REU_ENT-H26)</f>
        <v/>
      </c>
      <c r="I62" s="145" t="str">
        <f>IF(OBS_PA_31.a.2.SPM_ENT=0,"",OBS_PA_31.a.2.SPM_ENT-I26)</f>
        <v/>
      </c>
      <c r="J62" s="2"/>
      <c r="K62" s="16"/>
    </row>
    <row r="63" spans="2:11" ht="13.5" customHeight="1" x14ac:dyDescent="0.2">
      <c r="B63" s="47" t="s">
        <v>23</v>
      </c>
      <c r="C63" s="93" t="str">
        <f t="shared" si="9"/>
        <v/>
      </c>
      <c r="D63" s="133" t="str">
        <f t="shared" ref="D63:I63" si="10">IF(D57+D59+D61=0,"",D57+D59+D61)</f>
        <v/>
      </c>
      <c r="E63" s="133" t="str">
        <f t="shared" si="10"/>
        <v/>
      </c>
      <c r="F63" s="133" t="str">
        <f t="shared" si="10"/>
        <v/>
      </c>
      <c r="G63" s="133" t="str">
        <f t="shared" si="10"/>
        <v/>
      </c>
      <c r="H63" s="133" t="str">
        <f t="shared" si="10"/>
        <v/>
      </c>
      <c r="I63" s="177" t="str">
        <f t="shared" si="10"/>
        <v/>
      </c>
      <c r="J63" s="2"/>
    </row>
    <row r="64" spans="2:11" ht="13.5" customHeight="1" x14ac:dyDescent="0.2">
      <c r="B64" s="128" t="s">
        <v>77</v>
      </c>
      <c r="C64" s="152" t="str">
        <f>IF(SUM(D64:I64)=0,"",SUM(D64:I64))</f>
        <v/>
      </c>
      <c r="D64" s="153"/>
      <c r="E64" s="153"/>
      <c r="F64" s="153"/>
      <c r="G64" s="153"/>
      <c r="H64" s="153"/>
      <c r="I64" s="179"/>
      <c r="J64" s="2"/>
    </row>
    <row r="65" spans="2:11" ht="13.5" customHeight="1" x14ac:dyDescent="0.2">
      <c r="B65" s="128" t="s">
        <v>78</v>
      </c>
      <c r="C65" s="152" t="str">
        <f>IF(SUM(D65:I65)=0,"",SUM(D65:I65))</f>
        <v/>
      </c>
      <c r="D65" s="153"/>
      <c r="E65" s="153"/>
      <c r="F65" s="153"/>
      <c r="G65" s="153"/>
      <c r="H65" s="153"/>
      <c r="I65" s="179"/>
      <c r="J65" s="2"/>
    </row>
    <row r="66" spans="2:11" ht="13.5" customHeight="1" x14ac:dyDescent="0.2">
      <c r="B66" s="129" t="s">
        <v>24</v>
      </c>
      <c r="C66" s="126" t="str">
        <f t="shared" si="9"/>
        <v/>
      </c>
      <c r="D66" s="126"/>
      <c r="E66" s="126"/>
      <c r="F66" s="126"/>
      <c r="G66" s="126"/>
      <c r="H66" s="126"/>
      <c r="I66" s="168"/>
      <c r="J66" s="2"/>
    </row>
    <row r="67" spans="2:11" ht="13.5" customHeight="1" thickBot="1" x14ac:dyDescent="0.25">
      <c r="B67" s="130" t="s">
        <v>77</v>
      </c>
      <c r="C67" s="151" t="str">
        <f t="shared" si="9"/>
        <v/>
      </c>
      <c r="D67" s="153"/>
      <c r="E67" s="153"/>
      <c r="F67" s="153"/>
      <c r="G67" s="153"/>
      <c r="H67" s="153"/>
      <c r="I67" s="179"/>
      <c r="J67" s="2"/>
    </row>
    <row r="68" spans="2:11" ht="17.25" customHeight="1" thickBot="1" x14ac:dyDescent="0.25">
      <c r="B68" s="48" t="s">
        <v>25</v>
      </c>
      <c r="C68" s="88" t="str">
        <f t="shared" si="9"/>
        <v/>
      </c>
      <c r="D68" s="88" t="str">
        <f t="shared" ref="D68:I68" si="11">IF(D57+D59+D61+D66=0,"",D57+D59+D61+D66)</f>
        <v/>
      </c>
      <c r="E68" s="88" t="str">
        <f t="shared" si="11"/>
        <v/>
      </c>
      <c r="F68" s="88" t="str">
        <f t="shared" si="11"/>
        <v/>
      </c>
      <c r="G68" s="88" t="str">
        <f t="shared" si="11"/>
        <v/>
      </c>
      <c r="H68" s="88" t="str">
        <f t="shared" si="11"/>
        <v/>
      </c>
      <c r="I68" s="143" t="str">
        <f t="shared" si="11"/>
        <v/>
      </c>
      <c r="J68" s="2"/>
    </row>
    <row r="69" spans="2:11" ht="12.75" customHeight="1" thickBot="1" x14ac:dyDescent="0.25">
      <c r="B69" s="49"/>
      <c r="C69" s="2"/>
      <c r="D69" s="2"/>
      <c r="E69" s="2"/>
      <c r="F69" s="2"/>
      <c r="G69" s="2"/>
      <c r="H69" s="2"/>
      <c r="I69" s="2"/>
      <c r="J69" s="2"/>
    </row>
    <row r="70" spans="2:11" ht="29.25" customHeight="1" thickBot="1" x14ac:dyDescent="0.3">
      <c r="B70" s="39" t="s">
        <v>29</v>
      </c>
      <c r="C70" s="81" t="s">
        <v>12</v>
      </c>
      <c r="D70" s="41" t="s">
        <v>13</v>
      </c>
      <c r="E70" s="42" t="s">
        <v>14</v>
      </c>
      <c r="F70" s="41" t="s">
        <v>15</v>
      </c>
      <c r="G70" s="41" t="s">
        <v>16</v>
      </c>
      <c r="H70" s="41" t="s">
        <v>17</v>
      </c>
      <c r="I70" s="90" t="s">
        <v>18</v>
      </c>
      <c r="J70" s="2"/>
    </row>
    <row r="71" spans="2:11" ht="13.5" customHeight="1" x14ac:dyDescent="0.2">
      <c r="B71" s="50" t="s">
        <v>30</v>
      </c>
      <c r="C71" s="94" t="str">
        <f>IF(SUM(D71:I71)=0,"",SUM(D71:I71))</f>
        <v/>
      </c>
      <c r="D71" s="94"/>
      <c r="E71" s="94"/>
      <c r="F71" s="94"/>
      <c r="G71" s="94"/>
      <c r="H71" s="94"/>
      <c r="I71" s="99"/>
      <c r="J71" s="2"/>
    </row>
    <row r="72" spans="2:11" ht="13.5" customHeight="1" thickBot="1" x14ac:dyDescent="0.25">
      <c r="B72" s="51" t="s">
        <v>31</v>
      </c>
      <c r="C72" s="87" t="str">
        <f>IF(SUM(D72:I72)=0,"",SUM(D72:I72))</f>
        <v/>
      </c>
      <c r="D72" s="87"/>
      <c r="E72" s="87"/>
      <c r="F72" s="87"/>
      <c r="G72" s="87"/>
      <c r="H72" s="87"/>
      <c r="I72" s="100"/>
      <c r="J72" s="2"/>
    </row>
    <row r="73" spans="2:11" ht="13.5" customHeight="1" x14ac:dyDescent="0.2">
      <c r="B73" s="16"/>
      <c r="C73" s="95"/>
      <c r="D73" s="95"/>
      <c r="E73" s="95"/>
      <c r="F73" s="95"/>
      <c r="G73" s="95"/>
      <c r="H73" s="95"/>
      <c r="I73" s="95"/>
      <c r="J73" s="2"/>
    </row>
    <row r="74" spans="2:11" ht="13.5" customHeight="1" thickBot="1" x14ac:dyDescent="0.25">
      <c r="B74" s="2"/>
      <c r="C74" s="2"/>
      <c r="D74" s="2"/>
      <c r="E74" s="2"/>
      <c r="F74" s="2"/>
      <c r="G74" s="2"/>
      <c r="H74" s="2"/>
      <c r="I74" s="2"/>
      <c r="J74" s="2"/>
    </row>
    <row r="75" spans="2:11" ht="27" customHeight="1" thickBot="1" x14ac:dyDescent="0.3">
      <c r="B75" s="39" t="s">
        <v>32</v>
      </c>
      <c r="C75" s="81" t="s">
        <v>12</v>
      </c>
      <c r="D75" s="41" t="s">
        <v>13</v>
      </c>
      <c r="E75" s="42" t="s">
        <v>14</v>
      </c>
      <c r="F75" s="41" t="s">
        <v>15</v>
      </c>
      <c r="G75" s="41" t="s">
        <v>16</v>
      </c>
      <c r="H75" s="41" t="s">
        <v>17</v>
      </c>
      <c r="I75" s="90" t="s">
        <v>18</v>
      </c>
      <c r="J75" s="2"/>
      <c r="K75" s="16"/>
    </row>
    <row r="76" spans="2:11" ht="13.5" customHeight="1" x14ac:dyDescent="0.2">
      <c r="B76" s="44" t="s">
        <v>19</v>
      </c>
      <c r="C76" s="83" t="str">
        <f t="shared" ref="C76:C87" si="12">IF(SUM(D76:I76)=0,"",SUM(D76:I76))</f>
        <v/>
      </c>
      <c r="D76" s="83"/>
      <c r="E76" s="83"/>
      <c r="F76" s="83"/>
      <c r="G76" s="83"/>
      <c r="H76" s="83"/>
      <c r="I76" s="164"/>
      <c r="J76" s="2"/>
      <c r="K76" s="16"/>
    </row>
    <row r="77" spans="2:11" ht="13.5" customHeight="1" x14ac:dyDescent="0.2">
      <c r="B77" s="45" t="s">
        <v>20</v>
      </c>
      <c r="C77" s="140" t="str">
        <f t="shared" si="12"/>
        <v/>
      </c>
      <c r="D77" s="180"/>
      <c r="E77" s="84"/>
      <c r="F77" s="84"/>
      <c r="G77" s="84"/>
      <c r="H77" s="84"/>
      <c r="I77" s="169"/>
      <c r="J77" s="2"/>
      <c r="K77" s="16"/>
    </row>
    <row r="78" spans="2:11" ht="13.5" customHeight="1" x14ac:dyDescent="0.2">
      <c r="B78" s="46" t="s">
        <v>21</v>
      </c>
      <c r="C78" s="85" t="str">
        <f t="shared" si="12"/>
        <v/>
      </c>
      <c r="D78" s="85"/>
      <c r="E78" s="85"/>
      <c r="F78" s="85"/>
      <c r="G78" s="85"/>
      <c r="H78" s="85"/>
      <c r="I78" s="165"/>
      <c r="J78" s="2"/>
      <c r="K78" s="16"/>
    </row>
    <row r="79" spans="2:11" ht="13.5" customHeight="1" x14ac:dyDescent="0.2">
      <c r="B79" s="45" t="s">
        <v>20</v>
      </c>
      <c r="C79" s="140" t="str">
        <f t="shared" si="12"/>
        <v/>
      </c>
      <c r="D79" s="140"/>
      <c r="E79" s="140"/>
      <c r="F79" s="140"/>
      <c r="G79" s="140"/>
      <c r="H79" s="140"/>
      <c r="I79" s="170"/>
      <c r="J79" s="2"/>
      <c r="K79" s="16"/>
    </row>
    <row r="80" spans="2:11" ht="13.5" customHeight="1" x14ac:dyDescent="0.2">
      <c r="B80" s="46" t="s">
        <v>22</v>
      </c>
      <c r="C80" s="85" t="str">
        <f t="shared" si="12"/>
        <v/>
      </c>
      <c r="D80" s="85"/>
      <c r="E80" s="85"/>
      <c r="F80" s="85"/>
      <c r="G80" s="85"/>
      <c r="H80" s="85"/>
      <c r="I80" s="165"/>
      <c r="J80" s="2"/>
      <c r="K80" s="16"/>
    </row>
    <row r="81" spans="2:11" ht="13.5" customHeight="1" x14ac:dyDescent="0.2">
      <c r="B81" s="45" t="s">
        <v>20</v>
      </c>
      <c r="C81" s="140" t="str">
        <f>IF(SUM(D81:I81)=0,"",SUM(D81:I81))</f>
        <v/>
      </c>
      <c r="D81" s="181"/>
      <c r="E81" s="140"/>
      <c r="F81" s="140"/>
      <c r="G81" s="140"/>
      <c r="H81" s="140"/>
      <c r="I81" s="170"/>
      <c r="J81" s="2"/>
      <c r="K81" s="16"/>
    </row>
    <row r="82" spans="2:11" ht="13.5" customHeight="1" x14ac:dyDescent="0.2">
      <c r="B82" s="47" t="s">
        <v>23</v>
      </c>
      <c r="C82" s="91" t="str">
        <f>IF(SUM(D82:I82)=0,"",SUM(D82:I82))</f>
        <v/>
      </c>
      <c r="D82" s="127" t="str">
        <f t="shared" ref="D82:I82" si="13">IF(D76+D78+D80=0,"",D76+D78+D80)</f>
        <v/>
      </c>
      <c r="E82" s="127" t="str">
        <f t="shared" si="13"/>
        <v/>
      </c>
      <c r="F82" s="127" t="str">
        <f t="shared" si="13"/>
        <v/>
      </c>
      <c r="G82" s="127" t="str">
        <f t="shared" si="13"/>
        <v/>
      </c>
      <c r="H82" s="127" t="str">
        <f t="shared" si="13"/>
        <v/>
      </c>
      <c r="I82" s="166" t="str">
        <f t="shared" si="13"/>
        <v/>
      </c>
      <c r="J82" s="2"/>
    </row>
    <row r="83" spans="2:11" ht="13.5" customHeight="1" x14ac:dyDescent="0.2">
      <c r="B83" s="128" t="s">
        <v>77</v>
      </c>
      <c r="C83" s="152" t="str">
        <f>IF(SUM(D83:I83)=0,"",SUM(D83:I83))</f>
        <v/>
      </c>
      <c r="D83" s="148"/>
      <c r="E83" s="148"/>
      <c r="F83" s="148"/>
      <c r="G83" s="148"/>
      <c r="H83" s="148"/>
      <c r="I83" s="167"/>
      <c r="J83" s="2"/>
    </row>
    <row r="84" spans="2:11" ht="13.5" customHeight="1" x14ac:dyDescent="0.2">
      <c r="B84" s="128" t="s">
        <v>78</v>
      </c>
      <c r="C84" s="152" t="str">
        <f>IF(SUM(D84:I84)=0,"",SUM(D84:I84))</f>
        <v/>
      </c>
      <c r="D84" s="148"/>
      <c r="E84" s="148"/>
      <c r="F84" s="148"/>
      <c r="G84" s="148"/>
      <c r="H84" s="148"/>
      <c r="I84" s="167"/>
      <c r="J84" s="2"/>
    </row>
    <row r="85" spans="2:11" ht="13.5" customHeight="1" x14ac:dyDescent="0.2">
      <c r="B85" s="129" t="s">
        <v>24</v>
      </c>
      <c r="C85" s="126" t="str">
        <f t="shared" si="12"/>
        <v/>
      </c>
      <c r="D85" s="126"/>
      <c r="E85" s="126"/>
      <c r="F85" s="126"/>
      <c r="G85" s="126"/>
      <c r="H85" s="126"/>
      <c r="I85" s="168"/>
      <c r="J85" s="2"/>
    </row>
    <row r="86" spans="2:11" ht="13.5" customHeight="1" thickBot="1" x14ac:dyDescent="0.25">
      <c r="B86" s="130" t="s">
        <v>77</v>
      </c>
      <c r="C86" s="151" t="str">
        <f t="shared" si="12"/>
        <v/>
      </c>
      <c r="D86" s="148"/>
      <c r="E86" s="148"/>
      <c r="F86" s="148"/>
      <c r="G86" s="148"/>
      <c r="H86" s="148"/>
      <c r="I86" s="167"/>
      <c r="J86" s="2"/>
    </row>
    <row r="87" spans="2:11" ht="18" customHeight="1" thickBot="1" x14ac:dyDescent="0.25">
      <c r="B87" s="48" t="s">
        <v>25</v>
      </c>
      <c r="C87" s="88" t="str">
        <f t="shared" si="12"/>
        <v/>
      </c>
      <c r="D87" s="88" t="str">
        <f t="shared" ref="D87:I87" si="14">IF(D76+D78+D80+D85=0,"",D76+D78+D80+D85)</f>
        <v/>
      </c>
      <c r="E87" s="88" t="str">
        <f t="shared" si="14"/>
        <v/>
      </c>
      <c r="F87" s="88" t="str">
        <f t="shared" si="14"/>
        <v/>
      </c>
      <c r="G87" s="88" t="str">
        <f t="shared" si="14"/>
        <v/>
      </c>
      <c r="H87" s="88" t="str">
        <f t="shared" si="14"/>
        <v/>
      </c>
      <c r="I87" s="143" t="str">
        <f t="shared" si="14"/>
        <v/>
      </c>
      <c r="J87" s="2"/>
      <c r="K87" s="16"/>
    </row>
    <row r="88" spans="2:11" ht="14.25" customHeight="1" thickBot="1" x14ac:dyDescent="0.25">
      <c r="B88" s="16"/>
      <c r="C88" s="96"/>
      <c r="D88" s="97"/>
      <c r="E88" s="2"/>
      <c r="F88" s="2"/>
      <c r="G88" s="2"/>
      <c r="H88" s="2"/>
      <c r="I88" s="2"/>
      <c r="J88" s="2"/>
      <c r="K88" s="16"/>
    </row>
    <row r="89" spans="2:11" ht="29.25" customHeight="1" thickBot="1" x14ac:dyDescent="0.3">
      <c r="B89" s="39" t="s">
        <v>33</v>
      </c>
      <c r="C89" s="81" t="s">
        <v>12</v>
      </c>
      <c r="D89" s="41" t="s">
        <v>13</v>
      </c>
      <c r="E89" s="42" t="s">
        <v>14</v>
      </c>
      <c r="F89" s="41" t="s">
        <v>15</v>
      </c>
      <c r="G89" s="41" t="s">
        <v>16</v>
      </c>
      <c r="H89" s="41" t="s">
        <v>17</v>
      </c>
      <c r="I89" s="90" t="s">
        <v>18</v>
      </c>
      <c r="J89" s="2"/>
      <c r="K89" s="16"/>
    </row>
    <row r="90" spans="2:11" ht="14.25" customHeight="1" x14ac:dyDescent="0.2">
      <c r="B90" s="53" t="s">
        <v>34</v>
      </c>
      <c r="C90" s="94" t="str">
        <f>IF(SUM(D90:I90)=0,"",SUM(D90:I90))</f>
        <v/>
      </c>
      <c r="D90" s="94"/>
      <c r="E90" s="94"/>
      <c r="F90" s="94"/>
      <c r="G90" s="94"/>
      <c r="H90" s="94"/>
      <c r="I90" s="94"/>
      <c r="J90" s="2"/>
      <c r="K90" s="16"/>
    </row>
    <row r="91" spans="2:11" ht="14.25" customHeight="1" thickBot="1" x14ac:dyDescent="0.25">
      <c r="B91" s="54" t="s">
        <v>20</v>
      </c>
      <c r="C91" s="155" t="str">
        <f>IF(SUM(D91:I91)=0,"",SUM(D91:I91))</f>
        <v/>
      </c>
      <c r="D91" s="155"/>
      <c r="E91" s="155"/>
      <c r="F91" s="155"/>
      <c r="G91" s="155"/>
      <c r="H91" s="155"/>
      <c r="I91" s="155"/>
      <c r="J91" s="2"/>
    </row>
    <row r="92" spans="2:11" ht="12.75" customHeight="1" thickBot="1" x14ac:dyDescent="0.25">
      <c r="B92" s="18"/>
      <c r="C92" s="98"/>
      <c r="D92" s="97"/>
      <c r="E92" s="2"/>
      <c r="F92" s="2"/>
      <c r="G92" s="2"/>
      <c r="H92" s="2"/>
      <c r="I92" s="2"/>
      <c r="J92" s="2"/>
    </row>
    <row r="93" spans="2:11" ht="29.25" customHeight="1" thickBot="1" x14ac:dyDescent="0.3">
      <c r="B93" s="39" t="s">
        <v>35</v>
      </c>
      <c r="C93" s="81" t="s">
        <v>12</v>
      </c>
      <c r="D93" s="41" t="s">
        <v>13</v>
      </c>
      <c r="E93" s="42" t="s">
        <v>14</v>
      </c>
      <c r="F93" s="41" t="s">
        <v>15</v>
      </c>
      <c r="G93" s="41" t="s">
        <v>16</v>
      </c>
      <c r="H93" s="41" t="s">
        <v>17</v>
      </c>
      <c r="I93" s="90" t="s">
        <v>18</v>
      </c>
      <c r="J93" s="2"/>
    </row>
    <row r="94" spans="2:11" ht="14.25" customHeight="1" x14ac:dyDescent="0.2">
      <c r="B94" s="124" t="s">
        <v>76</v>
      </c>
      <c r="C94" s="156" t="str">
        <f>IF(SUM(D94:I94)=0,"",SUM(D94:I94))</f>
        <v/>
      </c>
      <c r="D94" s="154"/>
      <c r="E94" s="154"/>
      <c r="F94" s="154"/>
      <c r="G94" s="154"/>
      <c r="H94" s="154"/>
      <c r="I94" s="156"/>
      <c r="J94" s="2"/>
    </row>
    <row r="95" spans="2:11" ht="14.25" customHeight="1" thickBot="1" x14ac:dyDescent="0.25">
      <c r="B95" s="55" t="s">
        <v>36</v>
      </c>
      <c r="C95" s="157" t="str">
        <f>IF(SUM(D95:I95)=0,"",SUM(D95:I95))</f>
        <v/>
      </c>
      <c r="D95" s="155"/>
      <c r="E95" s="155"/>
      <c r="F95" s="155"/>
      <c r="G95" s="155"/>
      <c r="H95" s="155"/>
      <c r="I95" s="157"/>
      <c r="J95" s="2"/>
    </row>
    <row r="96" spans="2:11" ht="12.75" customHeight="1" thickBot="1" x14ac:dyDescent="0.25">
      <c r="B96" s="18"/>
      <c r="C96" s="96"/>
      <c r="D96" s="97"/>
      <c r="E96" s="2"/>
      <c r="F96" s="2"/>
      <c r="G96" s="2"/>
      <c r="H96" s="2"/>
      <c r="I96" s="2"/>
      <c r="J96" s="2"/>
    </row>
    <row r="97" spans="1:11" ht="27.75" customHeight="1" thickBot="1" x14ac:dyDescent="0.3">
      <c r="B97" s="39" t="s">
        <v>81</v>
      </c>
      <c r="C97" s="101" t="s">
        <v>12</v>
      </c>
      <c r="D97" s="102" t="s">
        <v>13</v>
      </c>
      <c r="E97" s="103" t="s">
        <v>37</v>
      </c>
      <c r="F97" s="103" t="s">
        <v>15</v>
      </c>
      <c r="G97" s="103" t="s">
        <v>16</v>
      </c>
      <c r="H97" s="103" t="s">
        <v>17</v>
      </c>
      <c r="I97" s="104" t="s">
        <v>18</v>
      </c>
      <c r="J97" s="2"/>
    </row>
    <row r="98" spans="1:11" ht="14.1" customHeight="1" thickBot="1" x14ac:dyDescent="0.25">
      <c r="B98" s="56" t="s">
        <v>38</v>
      </c>
      <c r="C98" s="105" t="str">
        <f>IF(SUM(D98:I98)=0,"",SUM(D98:I98))</f>
        <v/>
      </c>
      <c r="D98" s="143"/>
      <c r="E98" s="88"/>
      <c r="F98" s="88"/>
      <c r="G98" s="88"/>
      <c r="H98" s="88"/>
      <c r="I98" s="143"/>
      <c r="J98" s="2"/>
    </row>
    <row r="99" spans="1:11" ht="14.1" customHeight="1" thickBot="1" x14ac:dyDescent="0.25">
      <c r="B99" s="139" t="s">
        <v>80</v>
      </c>
      <c r="C99" s="105" t="str">
        <f>IF(SUM(D99:I99)=0,"",SUM(D99:I99))</f>
        <v/>
      </c>
      <c r="D99" s="110"/>
      <c r="E99" s="112"/>
      <c r="F99" s="112"/>
      <c r="G99" s="112"/>
      <c r="H99" s="112"/>
      <c r="I99" s="110"/>
      <c r="J99" s="2"/>
    </row>
    <row r="100" spans="1:11" ht="12.75" customHeight="1" thickBot="1" x14ac:dyDescent="0.25">
      <c r="B100" s="18"/>
      <c r="C100" s="52"/>
      <c r="D100" s="18"/>
      <c r="E100" s="2"/>
      <c r="F100" s="2"/>
      <c r="G100" s="2"/>
      <c r="H100" s="2"/>
      <c r="I100" s="2"/>
      <c r="J100" s="2"/>
    </row>
    <row r="101" spans="1:11" ht="12.75" hidden="1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</row>
    <row r="102" spans="1:11" ht="24" customHeight="1" thickBot="1" x14ac:dyDescent="0.25">
      <c r="A102" s="204" t="s">
        <v>39</v>
      </c>
      <c r="B102" s="202"/>
      <c r="C102" s="202"/>
      <c r="D102" s="202"/>
      <c r="E102" s="202"/>
      <c r="F102" s="202"/>
      <c r="G102" s="202"/>
      <c r="H102" s="202"/>
      <c r="I102" s="202"/>
      <c r="J102" s="203"/>
      <c r="K102" s="57"/>
    </row>
    <row r="103" spans="1:11" ht="12.75" customHeight="1" thickBot="1" x14ac:dyDescent="0.25">
      <c r="A103" s="58"/>
      <c r="B103" s="58"/>
      <c r="C103" s="58"/>
      <c r="D103" s="58"/>
      <c r="E103" s="58"/>
      <c r="F103" s="58"/>
      <c r="G103" s="58"/>
      <c r="H103" s="58"/>
      <c r="I103" s="2"/>
      <c r="J103" s="2"/>
    </row>
    <row r="104" spans="1:11" ht="18" customHeight="1" thickBot="1" x14ac:dyDescent="0.3">
      <c r="B104" s="39" t="s">
        <v>40</v>
      </c>
      <c r="C104" s="205" t="s">
        <v>41</v>
      </c>
      <c r="D104" s="206"/>
      <c r="E104" s="207" t="s">
        <v>42</v>
      </c>
      <c r="F104" s="206"/>
      <c r="G104" s="58"/>
      <c r="H104" s="58"/>
      <c r="I104" s="2"/>
      <c r="J104" s="2"/>
    </row>
    <row r="105" spans="1:11" ht="14.25" customHeight="1" thickBot="1" x14ac:dyDescent="0.25">
      <c r="B105" s="59" t="s">
        <v>43</v>
      </c>
      <c r="C105" s="106" t="s">
        <v>44</v>
      </c>
      <c r="D105" s="107" t="s">
        <v>45</v>
      </c>
      <c r="E105" s="108" t="s">
        <v>44</v>
      </c>
      <c r="F105" s="107" t="s">
        <v>45</v>
      </c>
      <c r="G105" s="58"/>
      <c r="H105" s="58"/>
      <c r="I105" s="2"/>
      <c r="J105" s="2"/>
    </row>
    <row r="106" spans="1:11" ht="14.25" customHeight="1" x14ac:dyDescent="0.2">
      <c r="B106" s="60" t="s">
        <v>46</v>
      </c>
      <c r="C106" s="158"/>
      <c r="D106" s="159"/>
      <c r="E106" s="160"/>
      <c r="F106" s="159"/>
      <c r="G106" s="58"/>
      <c r="H106" s="58"/>
      <c r="I106" s="2"/>
      <c r="J106" s="2"/>
    </row>
    <row r="107" spans="1:11" ht="14.25" customHeight="1" x14ac:dyDescent="0.2">
      <c r="B107" s="61" t="s">
        <v>47</v>
      </c>
      <c r="C107" s="158"/>
      <c r="D107" s="159"/>
      <c r="E107" s="160"/>
      <c r="F107" s="159"/>
      <c r="G107" s="58"/>
      <c r="H107" s="58"/>
      <c r="I107" s="2"/>
      <c r="J107" s="2"/>
    </row>
    <row r="108" spans="1:11" ht="14.25" customHeight="1" x14ac:dyDescent="0.2">
      <c r="B108" s="61" t="s">
        <v>48</v>
      </c>
      <c r="C108" s="158"/>
      <c r="D108" s="159"/>
      <c r="E108" s="160"/>
      <c r="F108" s="159"/>
      <c r="G108" s="58"/>
      <c r="H108" s="58"/>
      <c r="I108" s="2"/>
      <c r="J108" s="2"/>
    </row>
    <row r="109" spans="1:11" ht="14.25" customHeight="1" x14ac:dyDescent="0.2">
      <c r="B109" s="61" t="s">
        <v>49</v>
      </c>
      <c r="C109" s="158"/>
      <c r="D109" s="159"/>
      <c r="E109" s="160"/>
      <c r="F109" s="159"/>
      <c r="G109" s="58"/>
      <c r="H109" s="58"/>
      <c r="I109" s="2"/>
      <c r="J109" s="2"/>
    </row>
    <row r="110" spans="1:11" ht="14.25" customHeight="1" x14ac:dyDescent="0.2">
      <c r="B110" s="61" t="s">
        <v>50</v>
      </c>
      <c r="C110" s="158"/>
      <c r="D110" s="159"/>
      <c r="E110" s="160"/>
      <c r="F110" s="159"/>
      <c r="G110" s="58"/>
      <c r="H110" s="58"/>
      <c r="I110" s="2"/>
      <c r="J110" s="2"/>
    </row>
    <row r="111" spans="1:11" ht="14.25" customHeight="1" x14ac:dyDescent="0.2">
      <c r="B111" s="61" t="s">
        <v>51</v>
      </c>
      <c r="C111" s="158"/>
      <c r="D111" s="159"/>
      <c r="E111" s="160"/>
      <c r="F111" s="159"/>
      <c r="G111" s="58"/>
      <c r="H111" s="58"/>
      <c r="I111" s="2"/>
      <c r="J111" s="2"/>
    </row>
    <row r="112" spans="1:11" ht="14.25" customHeight="1" x14ac:dyDescent="0.2">
      <c r="B112" s="61" t="s">
        <v>52</v>
      </c>
      <c r="C112" s="158"/>
      <c r="D112" s="159"/>
      <c r="E112" s="160"/>
      <c r="F112" s="159"/>
      <c r="G112" s="58"/>
      <c r="H112" s="58"/>
      <c r="I112" s="2"/>
      <c r="J112" s="2"/>
    </row>
    <row r="113" spans="2:10" ht="14.25" customHeight="1" x14ac:dyDescent="0.2">
      <c r="B113" s="61" t="s">
        <v>53</v>
      </c>
      <c r="C113" s="158"/>
      <c r="D113" s="159"/>
      <c r="E113" s="160"/>
      <c r="F113" s="159"/>
      <c r="G113" s="58"/>
      <c r="H113" s="58"/>
      <c r="I113" s="2"/>
      <c r="J113" s="2"/>
    </row>
    <row r="114" spans="2:10" ht="14.25" customHeight="1" x14ac:dyDescent="0.2">
      <c r="B114" s="61" t="s">
        <v>54</v>
      </c>
      <c r="C114" s="158"/>
      <c r="D114" s="159"/>
      <c r="E114" s="160"/>
      <c r="F114" s="159"/>
      <c r="G114" s="58"/>
      <c r="H114" s="58"/>
      <c r="I114" s="2"/>
      <c r="J114" s="2"/>
    </row>
    <row r="115" spans="2:10" ht="14.25" customHeight="1" x14ac:dyDescent="0.2">
      <c r="B115" s="62" t="s">
        <v>55</v>
      </c>
      <c r="C115" s="161"/>
      <c r="D115" s="162"/>
      <c r="E115" s="163"/>
      <c r="F115" s="162"/>
      <c r="G115" s="58"/>
      <c r="H115" s="58"/>
      <c r="I115" s="2"/>
      <c r="J115" s="2"/>
    </row>
    <row r="116" spans="2:10" ht="14.25" customHeight="1" x14ac:dyDescent="0.2">
      <c r="B116" s="136" t="s">
        <v>79</v>
      </c>
      <c r="C116" s="161"/>
      <c r="D116" s="162"/>
      <c r="E116" s="163"/>
      <c r="F116" s="162"/>
      <c r="G116" s="58"/>
      <c r="H116" s="58"/>
      <c r="I116" s="2"/>
      <c r="J116" s="2"/>
    </row>
    <row r="117" spans="2:10" ht="14.25" customHeight="1" thickBot="1" x14ac:dyDescent="0.25">
      <c r="B117" s="62" t="s">
        <v>56</v>
      </c>
      <c r="C117" s="161"/>
      <c r="D117" s="162"/>
      <c r="E117" s="163"/>
      <c r="F117" s="162"/>
      <c r="G117" s="58"/>
      <c r="H117" s="58"/>
      <c r="I117" s="2"/>
      <c r="J117" s="2"/>
    </row>
    <row r="118" spans="2:10" ht="18" customHeight="1" thickBot="1" x14ac:dyDescent="0.25">
      <c r="B118" s="59" t="s">
        <v>12</v>
      </c>
      <c r="C118" s="109">
        <f>SUM(C106:C117)</f>
        <v>0</v>
      </c>
      <c r="D118" s="110">
        <f>SUM(D106:D117)</f>
        <v>0</v>
      </c>
      <c r="E118" s="111">
        <f>SUM(E106:E117)</f>
        <v>0</v>
      </c>
      <c r="F118" s="110">
        <f>SUM(F106:F117)</f>
        <v>0</v>
      </c>
      <c r="G118" s="58"/>
      <c r="H118" s="58"/>
      <c r="I118" s="2"/>
      <c r="J118" s="2"/>
    </row>
    <row r="119" spans="2:10" ht="12.75" customHeight="1" x14ac:dyDescent="0.2">
      <c r="B119" s="10"/>
      <c r="C119" s="63"/>
      <c r="D119" s="63"/>
      <c r="E119" s="63"/>
      <c r="F119" s="63"/>
      <c r="G119" s="2"/>
      <c r="H119" s="2"/>
      <c r="I119" s="2"/>
      <c r="J119" s="2"/>
    </row>
    <row r="120" spans="2:10" ht="12.75" customHeight="1" thickBot="1" x14ac:dyDescent="0.25">
      <c r="B120" s="2"/>
      <c r="C120" s="2"/>
      <c r="D120" s="2"/>
      <c r="E120" s="2"/>
      <c r="F120" s="2"/>
      <c r="G120" s="2"/>
      <c r="H120" s="2"/>
      <c r="I120" s="2"/>
      <c r="J120" s="2"/>
    </row>
    <row r="121" spans="2:10" ht="29.25" customHeight="1" thickBot="1" x14ac:dyDescent="0.3">
      <c r="B121" s="39" t="s">
        <v>57</v>
      </c>
      <c r="C121" s="40" t="s">
        <v>12</v>
      </c>
      <c r="D121" s="64" t="s">
        <v>13</v>
      </c>
      <c r="E121" s="42" t="s">
        <v>14</v>
      </c>
      <c r="F121" s="65" t="s">
        <v>15</v>
      </c>
      <c r="G121" s="65" t="s">
        <v>16</v>
      </c>
      <c r="H121" s="65" t="s">
        <v>17</v>
      </c>
      <c r="I121" s="66" t="s">
        <v>18</v>
      </c>
    </row>
    <row r="122" spans="2:10" ht="14.25" customHeight="1" thickBot="1" x14ac:dyDescent="0.25">
      <c r="B122" s="67" t="s">
        <v>58</v>
      </c>
      <c r="C122" s="112" t="str">
        <f>IF(SUM(D122:I122)=0,"",SUM(D122:I122))</f>
        <v/>
      </c>
      <c r="D122" s="88"/>
      <c r="E122" s="88"/>
      <c r="F122" s="88"/>
      <c r="G122" s="88"/>
      <c r="H122" s="88"/>
      <c r="I122" s="88"/>
      <c r="J122" s="2"/>
    </row>
    <row r="123" spans="2:10" ht="14.25" customHeight="1" thickBot="1" x14ac:dyDescent="0.25">
      <c r="B123" s="67" t="s">
        <v>59</v>
      </c>
      <c r="C123" s="112" t="str">
        <f>IF(SUM(D123:I123)=0,"",SUM(D123:I123))</f>
        <v/>
      </c>
      <c r="D123" s="88"/>
      <c r="E123" s="88"/>
      <c r="F123" s="88"/>
      <c r="G123" s="88"/>
      <c r="H123" s="88"/>
      <c r="I123" s="88"/>
      <c r="J123" s="2"/>
    </row>
    <row r="124" spans="2:10" ht="14.25" customHeight="1" thickBot="1" x14ac:dyDescent="0.25">
      <c r="B124" s="2"/>
      <c r="C124" s="113"/>
      <c r="D124" s="113"/>
      <c r="E124" s="113"/>
      <c r="F124" s="113"/>
      <c r="G124" s="113"/>
      <c r="H124" s="113"/>
      <c r="I124" s="113"/>
      <c r="J124" s="2"/>
    </row>
    <row r="125" spans="2:10" ht="14.25" customHeight="1" thickBot="1" x14ac:dyDescent="0.25">
      <c r="B125" s="67" t="s">
        <v>60</v>
      </c>
      <c r="C125" s="88" t="str">
        <f>IF(SUM(D125:I125)=0,"",SUM(D125:I125))</f>
        <v/>
      </c>
      <c r="D125" s="88"/>
      <c r="E125" s="88"/>
      <c r="F125" s="88"/>
      <c r="G125" s="88"/>
      <c r="H125" s="88"/>
      <c r="I125" s="88"/>
      <c r="J125" s="2"/>
    </row>
    <row r="126" spans="2:10" ht="14.25" customHeight="1" thickBot="1" x14ac:dyDescent="0.25">
      <c r="B126" s="67" t="s">
        <v>61</v>
      </c>
      <c r="C126" s="88" t="str">
        <f>IF(SUM(D126:I126)=0,"",SUM(D126:I126))</f>
        <v/>
      </c>
      <c r="D126" s="88"/>
      <c r="E126" s="88"/>
      <c r="F126" s="88"/>
      <c r="G126" s="88"/>
      <c r="H126" s="88"/>
      <c r="I126" s="88"/>
      <c r="J126" s="2"/>
    </row>
    <row r="127" spans="2:10" ht="14.25" customHeight="1" thickBot="1" x14ac:dyDescent="0.25">
      <c r="B127" s="2"/>
      <c r="C127" s="113"/>
      <c r="D127" s="113"/>
      <c r="E127" s="113"/>
      <c r="F127" s="113"/>
      <c r="G127" s="113"/>
      <c r="H127" s="113"/>
      <c r="I127" s="113"/>
      <c r="J127" s="2"/>
    </row>
    <row r="128" spans="2:10" ht="14.25" customHeight="1" thickBot="1" x14ac:dyDescent="0.25">
      <c r="B128" s="67" t="s">
        <v>62</v>
      </c>
      <c r="C128" s="112" t="str">
        <f>IF(SUM(D128:I128)=0,"",SUM(D128:I128))</f>
        <v/>
      </c>
      <c r="D128" s="114"/>
      <c r="E128" s="114"/>
      <c r="F128" s="114"/>
      <c r="G128" s="114"/>
      <c r="H128" s="114"/>
      <c r="I128" s="114"/>
      <c r="J128" s="2"/>
    </row>
    <row r="129" spans="1:10" ht="14.25" customHeight="1" thickBot="1" x14ac:dyDescent="0.25">
      <c r="B129" s="67" t="s">
        <v>63</v>
      </c>
      <c r="C129" s="112" t="str">
        <f>IF(SUM(D129:I129)=0,"",SUM(D129:I129))</f>
        <v/>
      </c>
      <c r="D129" s="114"/>
      <c r="E129" s="114"/>
      <c r="F129" s="114"/>
      <c r="G129" s="114"/>
      <c r="H129" s="114"/>
      <c r="I129" s="114"/>
      <c r="J129" s="2"/>
    </row>
    <row r="130" spans="1:10" ht="12.7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2.7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2.75" customHeight="1" thickBot="1" x14ac:dyDescent="0.25"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26.25" customHeight="1" thickBot="1" x14ac:dyDescent="0.25">
      <c r="A133" s="204" t="s">
        <v>64</v>
      </c>
      <c r="B133" s="202"/>
      <c r="C133" s="202"/>
      <c r="D133" s="202"/>
      <c r="E133" s="202"/>
      <c r="F133" s="202"/>
      <c r="G133" s="202"/>
      <c r="H133" s="202"/>
      <c r="I133" s="202"/>
      <c r="J133" s="203"/>
    </row>
    <row r="134" spans="1:10" ht="12.75" customHeight="1" thickBot="1" x14ac:dyDescent="0.25"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29.25" customHeight="1" thickBot="1" x14ac:dyDescent="0.3">
      <c r="B135" s="39" t="s">
        <v>65</v>
      </c>
      <c r="C135" s="68" t="s">
        <v>12</v>
      </c>
      <c r="D135" s="69" t="s">
        <v>13</v>
      </c>
      <c r="E135" s="42" t="s">
        <v>14</v>
      </c>
      <c r="F135" s="70" t="s">
        <v>15</v>
      </c>
      <c r="G135" s="70" t="s">
        <v>16</v>
      </c>
      <c r="H135" s="70" t="s">
        <v>17</v>
      </c>
      <c r="I135" s="43" t="s">
        <v>18</v>
      </c>
      <c r="J135" s="2"/>
    </row>
    <row r="136" spans="1:10" ht="14.25" customHeight="1" thickBot="1" x14ac:dyDescent="0.25">
      <c r="B136" s="67" t="s">
        <v>66</v>
      </c>
      <c r="C136" s="88" t="str">
        <f>IF(SUM(D136:I136)=0,"",SUM(D136:I136))</f>
        <v/>
      </c>
      <c r="D136" s="115"/>
      <c r="E136" s="115"/>
      <c r="F136" s="115"/>
      <c r="G136" s="115"/>
      <c r="H136" s="115"/>
      <c r="I136" s="116"/>
      <c r="J136" s="2"/>
    </row>
    <row r="137" spans="1:10" ht="12.75" customHeight="1" thickBot="1" x14ac:dyDescent="0.25">
      <c r="B137" s="71"/>
      <c r="C137" s="96"/>
      <c r="D137" s="117"/>
      <c r="E137" s="117"/>
      <c r="F137" s="117"/>
      <c r="G137" s="117"/>
      <c r="H137" s="117"/>
      <c r="I137" s="117"/>
      <c r="J137" s="2"/>
    </row>
    <row r="138" spans="1:10" ht="29.25" customHeight="1" thickBot="1" x14ac:dyDescent="0.3">
      <c r="B138" s="39" t="s">
        <v>67</v>
      </c>
      <c r="C138" s="118" t="s">
        <v>12</v>
      </c>
      <c r="D138" s="41" t="s">
        <v>13</v>
      </c>
      <c r="E138" s="42" t="s">
        <v>14</v>
      </c>
      <c r="F138" s="41" t="s">
        <v>15</v>
      </c>
      <c r="G138" s="41" t="s">
        <v>16</v>
      </c>
      <c r="H138" s="41" t="s">
        <v>17</v>
      </c>
      <c r="I138" s="90" t="s">
        <v>18</v>
      </c>
      <c r="J138" s="2"/>
    </row>
    <row r="139" spans="1:10" ht="14.25" customHeight="1" thickBot="1" x14ac:dyDescent="0.25">
      <c r="B139" s="67" t="s">
        <v>68</v>
      </c>
      <c r="C139" s="89" t="str">
        <f>IF(SUM(D139:I139)=0,"",SUM(D139:I139))</f>
        <v/>
      </c>
      <c r="D139" s="116"/>
      <c r="E139" s="116"/>
      <c r="F139" s="116"/>
      <c r="G139" s="116"/>
      <c r="H139" s="116"/>
      <c r="I139" s="182"/>
      <c r="J139" s="2"/>
    </row>
    <row r="140" spans="1:10" ht="12.75" customHeight="1" thickBot="1" x14ac:dyDescent="0.25">
      <c r="B140" s="72"/>
      <c r="C140" s="119"/>
      <c r="D140" s="120"/>
      <c r="E140" s="120"/>
      <c r="F140" s="120"/>
      <c r="G140" s="120"/>
      <c r="H140" s="120"/>
      <c r="I140" s="120"/>
      <c r="J140" s="2"/>
    </row>
    <row r="141" spans="1:10" ht="29.25" customHeight="1" thickBot="1" x14ac:dyDescent="0.3">
      <c r="B141" s="39" t="s">
        <v>69</v>
      </c>
      <c r="C141" s="121" t="s">
        <v>12</v>
      </c>
      <c r="D141" s="122" t="s">
        <v>13</v>
      </c>
      <c r="E141" s="42" t="s">
        <v>14</v>
      </c>
      <c r="F141" s="122" t="s">
        <v>15</v>
      </c>
      <c r="G141" s="122" t="s">
        <v>16</v>
      </c>
      <c r="H141" s="122" t="s">
        <v>17</v>
      </c>
      <c r="I141" s="123" t="s">
        <v>18</v>
      </c>
      <c r="J141" s="2"/>
    </row>
    <row r="142" spans="1:10" ht="15.75" customHeight="1" thickBot="1" x14ac:dyDescent="0.25">
      <c r="B142" s="67" t="s">
        <v>70</v>
      </c>
      <c r="C142" s="89" t="str">
        <f>IF(SUM(D142:I142)=0,"",SUM(D142:I142))</f>
        <v/>
      </c>
      <c r="D142" s="116"/>
      <c r="E142" s="116"/>
      <c r="F142" s="116"/>
      <c r="G142" s="116"/>
      <c r="H142" s="116"/>
      <c r="I142" s="182"/>
      <c r="J142" s="2"/>
    </row>
    <row r="143" spans="1:10" ht="15.75" customHeight="1" thickBot="1" x14ac:dyDescent="0.25">
      <c r="B143" s="73" t="s">
        <v>71</v>
      </c>
      <c r="C143" s="89" t="str">
        <f>IF(SUM(D143:I143)=0,"",SUM(D143:I143))</f>
        <v/>
      </c>
      <c r="D143" s="116"/>
      <c r="E143" s="116"/>
      <c r="F143" s="116"/>
      <c r="G143" s="116"/>
      <c r="H143" s="116"/>
      <c r="I143" s="182"/>
      <c r="J143" s="2"/>
    </row>
    <row r="144" spans="1:10" ht="15.75" customHeight="1" thickBot="1" x14ac:dyDescent="0.25">
      <c r="B144" s="137" t="s">
        <v>82</v>
      </c>
      <c r="C144" s="138" t="str">
        <f>IF(SUM(D144:I144)=0,"",SUM(D144:I144))</f>
        <v/>
      </c>
      <c r="D144" s="183"/>
      <c r="E144" s="183"/>
      <c r="F144" s="183"/>
      <c r="G144" s="183"/>
      <c r="H144" s="183"/>
      <c r="I144" s="184"/>
      <c r="J144" s="2"/>
    </row>
    <row r="145" spans="1:13" ht="12.75" customHeight="1" x14ac:dyDescent="0.2">
      <c r="B145" s="10"/>
      <c r="C145" s="74"/>
      <c r="D145" s="2"/>
      <c r="E145" s="2"/>
      <c r="F145" s="2"/>
      <c r="G145" s="2"/>
      <c r="H145" s="2"/>
      <c r="I145" s="2"/>
      <c r="J145" s="2"/>
    </row>
    <row r="146" spans="1:13" ht="12.75" customHeight="1" thickBot="1" x14ac:dyDescent="0.25">
      <c r="B146" s="2"/>
      <c r="D146" s="2"/>
      <c r="E146" s="2"/>
      <c r="F146" s="2"/>
      <c r="G146" s="2"/>
      <c r="H146" s="2"/>
      <c r="I146" s="2"/>
      <c r="J146" s="2"/>
    </row>
    <row r="147" spans="1:13" ht="22.5" customHeight="1" thickBot="1" x14ac:dyDescent="0.25">
      <c r="A147" s="75"/>
      <c r="B147" s="201" t="s">
        <v>72</v>
      </c>
      <c r="C147" s="202"/>
      <c r="D147" s="202"/>
      <c r="E147" s="202"/>
      <c r="F147" s="202"/>
      <c r="G147" s="202"/>
      <c r="H147" s="202"/>
      <c r="I147" s="202"/>
      <c r="J147" s="203"/>
    </row>
    <row r="148" spans="1:13" ht="21" customHeight="1" x14ac:dyDescent="0.25">
      <c r="B148" s="76" t="s">
        <v>73</v>
      </c>
      <c r="C148" s="2"/>
      <c r="D148" s="2"/>
      <c r="E148" s="2"/>
      <c r="F148" s="2"/>
      <c r="G148" s="2"/>
      <c r="H148" s="58"/>
      <c r="I148" s="58"/>
      <c r="J148" s="2"/>
    </row>
    <row r="149" spans="1:13" ht="16.5" customHeight="1" x14ac:dyDescent="0.25">
      <c r="B149" s="76" t="s">
        <v>74</v>
      </c>
      <c r="C149" s="2"/>
      <c r="D149" s="2"/>
      <c r="E149" s="2"/>
      <c r="F149" s="2"/>
      <c r="G149" s="2"/>
      <c r="H149" s="58"/>
      <c r="I149" s="58"/>
      <c r="J149" s="2"/>
    </row>
    <row r="150" spans="1:13" ht="12.75" customHeight="1" x14ac:dyDescent="0.2">
      <c r="B150" s="2"/>
      <c r="C150" s="2"/>
      <c r="D150" s="2"/>
      <c r="E150" s="2"/>
      <c r="F150" s="2"/>
      <c r="G150" s="2"/>
      <c r="H150" s="58"/>
      <c r="I150" s="58"/>
      <c r="J150" s="2"/>
    </row>
    <row r="151" spans="1:13" s="58" customFormat="1" ht="12.75" customHeight="1" x14ac:dyDescent="0.2">
      <c r="A151" s="2"/>
      <c r="B151" s="10" t="s">
        <v>75</v>
      </c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s="58" customFormat="1" ht="12.75" customHeight="1" x14ac:dyDescent="0.2">
      <c r="A152" s="2"/>
      <c r="B152" s="19"/>
      <c r="C152" s="6"/>
      <c r="D152" s="6"/>
      <c r="E152" s="6"/>
      <c r="F152" s="6"/>
      <c r="G152" s="6"/>
      <c r="H152" s="6"/>
      <c r="I152" s="8"/>
      <c r="J152" s="2"/>
      <c r="K152" s="2"/>
      <c r="L152" s="2"/>
      <c r="M152" s="2"/>
    </row>
    <row r="153" spans="1:13" s="58" customFormat="1" ht="12.75" customHeight="1" x14ac:dyDescent="0.2">
      <c r="A153" s="2"/>
      <c r="B153" s="9"/>
      <c r="C153" s="2"/>
      <c r="D153" s="2"/>
      <c r="E153" s="2"/>
      <c r="F153" s="2"/>
      <c r="G153" s="2"/>
      <c r="H153" s="2"/>
      <c r="I153" s="13"/>
      <c r="J153" s="2"/>
      <c r="K153" s="2"/>
      <c r="L153" s="2"/>
      <c r="M153" s="2"/>
    </row>
    <row r="154" spans="1:13" s="58" customFormat="1" ht="12.75" customHeight="1" x14ac:dyDescent="0.2">
      <c r="A154" s="2"/>
      <c r="B154" s="9"/>
      <c r="C154" s="2"/>
      <c r="D154" s="2"/>
      <c r="E154" s="2"/>
      <c r="F154" s="2"/>
      <c r="G154" s="2"/>
      <c r="H154" s="2"/>
      <c r="I154" s="13"/>
      <c r="J154" s="2"/>
      <c r="K154" s="2"/>
      <c r="L154" s="2"/>
      <c r="M154" s="2"/>
    </row>
    <row r="155" spans="1:13" s="58" customFormat="1" ht="12.75" customHeight="1" x14ac:dyDescent="0.2">
      <c r="A155" s="2"/>
      <c r="B155" s="9"/>
      <c r="C155" s="2"/>
      <c r="D155" s="2"/>
      <c r="E155" s="2"/>
      <c r="F155" s="2"/>
      <c r="G155" s="2"/>
      <c r="H155" s="2"/>
      <c r="I155" s="13"/>
      <c r="J155" s="2"/>
      <c r="K155" s="2"/>
      <c r="L155" s="2"/>
      <c r="M155" s="2"/>
    </row>
    <row r="156" spans="1:13" s="58" customFormat="1" ht="12.75" customHeight="1" x14ac:dyDescent="0.2">
      <c r="A156" s="2"/>
      <c r="B156" s="9"/>
      <c r="C156" s="2"/>
      <c r="D156" s="2"/>
      <c r="E156" s="2"/>
      <c r="F156" s="2"/>
      <c r="G156" s="2"/>
      <c r="H156" s="2"/>
      <c r="I156" s="13"/>
      <c r="J156" s="2"/>
      <c r="K156" s="2"/>
      <c r="L156" s="2"/>
      <c r="M156" s="2"/>
    </row>
    <row r="157" spans="1:13" s="58" customFormat="1" ht="12.75" customHeight="1" x14ac:dyDescent="0.2">
      <c r="A157" s="2"/>
      <c r="B157" s="9"/>
      <c r="C157" s="2"/>
      <c r="D157" s="2"/>
      <c r="E157" s="2"/>
      <c r="F157" s="2"/>
      <c r="G157" s="2"/>
      <c r="H157" s="2"/>
      <c r="I157" s="13"/>
      <c r="J157" s="2"/>
      <c r="K157" s="2"/>
      <c r="L157" s="2"/>
      <c r="M157" s="2"/>
    </row>
    <row r="158" spans="1:13" s="58" customFormat="1" ht="12.75" customHeight="1" x14ac:dyDescent="0.2">
      <c r="A158" s="2"/>
      <c r="B158" s="9"/>
      <c r="C158" s="2"/>
      <c r="D158" s="2"/>
      <c r="E158" s="2"/>
      <c r="F158" s="2"/>
      <c r="G158" s="2"/>
      <c r="H158" s="2"/>
      <c r="I158" s="13"/>
      <c r="J158" s="2"/>
      <c r="K158" s="2"/>
      <c r="L158" s="2"/>
      <c r="M158" s="2"/>
    </row>
    <row r="159" spans="1:13" s="58" customFormat="1" ht="12.75" customHeight="1" x14ac:dyDescent="0.2">
      <c r="A159" s="2"/>
      <c r="B159" s="9"/>
      <c r="C159" s="2"/>
      <c r="D159" s="2"/>
      <c r="E159" s="2"/>
      <c r="F159" s="2"/>
      <c r="G159" s="2"/>
      <c r="H159" s="2"/>
      <c r="I159" s="13"/>
      <c r="J159" s="2"/>
      <c r="K159" s="2"/>
      <c r="L159" s="2"/>
      <c r="M159" s="2"/>
    </row>
    <row r="160" spans="1:13" s="58" customFormat="1" ht="12.75" customHeight="1" x14ac:dyDescent="0.2">
      <c r="A160" s="2"/>
      <c r="B160" s="33"/>
      <c r="C160" s="34"/>
      <c r="D160" s="34"/>
      <c r="E160" s="34"/>
      <c r="F160" s="34"/>
      <c r="G160" s="34"/>
      <c r="H160" s="34"/>
      <c r="I160" s="35"/>
      <c r="J160" s="2"/>
      <c r="K160" s="2"/>
      <c r="L160" s="2"/>
      <c r="M160" s="2"/>
    </row>
    <row r="161" spans="1:13" s="58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s="58" customFormat="1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s="58" customFormat="1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</sheetData>
  <mergeCells count="11">
    <mergeCell ref="B147:J147"/>
    <mergeCell ref="A102:J102"/>
    <mergeCell ref="C104:D104"/>
    <mergeCell ref="E104:F104"/>
    <mergeCell ref="A133:J133"/>
    <mergeCell ref="A2:J2"/>
    <mergeCell ref="A6:J6"/>
    <mergeCell ref="A9:J9"/>
    <mergeCell ref="C11:E11"/>
    <mergeCell ref="A18:J18"/>
    <mergeCell ref="C8:F8"/>
  </mergeCells>
  <hyperlinks>
    <hyperlink ref="C8" r:id="rId1" xr:uid="{00000000-0004-0000-0000-000000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useFirstPageNumber="1" r:id="rId2"/>
  <headerFooter>
    <oddHeader>&amp;CPage &amp;P de &amp;N
 Annexe B1 à la décision 2024-0589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429</vt:i4>
      </vt:variant>
    </vt:vector>
  </HeadingPairs>
  <TitlesOfParts>
    <vt:vector size="430" baseType="lpstr">
      <vt:lpstr>Quantitatif opérateurs DOM </vt:lpstr>
      <vt:lpstr>'Quantitatif opérateurs DOM '!OBS_MIG_31.ab.GUA_GP</vt:lpstr>
      <vt:lpstr>'Quantitatif opérateurs DOM '!OBS_MIG_31.ab.GUY_GP</vt:lpstr>
      <vt:lpstr>'Quantitatif opérateurs DOM '!OBS_MIG_31.ab.MAR_GP</vt:lpstr>
      <vt:lpstr>'Quantitatif opérateurs DOM '!OBS_MIG_31.ab.MAY_GP</vt:lpstr>
      <vt:lpstr>'Quantitatif opérateurs DOM '!OBS_MIG_31.ab.REU_GP</vt:lpstr>
      <vt:lpstr>'Quantitatif opérateurs DOM '!OBS_MIG_31.ab.SPM_GP</vt:lpstr>
      <vt:lpstr>'Quantitatif opérateurs DOM '!OBS_MIG_31.ab_GP</vt:lpstr>
      <vt:lpstr>'Quantitatif opérateurs DOM '!OBS_MIG_31.ba.GUA_GP</vt:lpstr>
      <vt:lpstr>'Quantitatif opérateurs DOM '!OBS_MIG_31.ba.GUY_GP</vt:lpstr>
      <vt:lpstr>'Quantitatif opérateurs DOM '!OBS_MIG_31.ba.MAR_GP</vt:lpstr>
      <vt:lpstr>'Quantitatif opérateurs DOM '!OBS_MIG_31.ba.MAY_GP</vt:lpstr>
      <vt:lpstr>'Quantitatif opérateurs DOM '!OBS_MIG_31.ba.REU_GP</vt:lpstr>
      <vt:lpstr>'Quantitatif opérateurs DOM '!OBS_MIG_31.ba.SPM_GP</vt:lpstr>
      <vt:lpstr>'Quantitatif opérateurs DOM '!OBS_MIG_31.ba_GP</vt:lpstr>
      <vt:lpstr>OBS_PA_31.a.1.5.GUA_TOTAL</vt:lpstr>
      <vt:lpstr>OBS_PA_31.a.1.5.GUY_TOTAL</vt:lpstr>
      <vt:lpstr>OBS_PA_31.a.1.5.MAR_TOTAL</vt:lpstr>
      <vt:lpstr>OBS_PA_31.a.1.5.MAY_TOTAL</vt:lpstr>
      <vt:lpstr>OBS_PA_31.a.1.5.REU_TOTAL</vt:lpstr>
      <vt:lpstr>OBS_PA_31.a.1.5.SPM_TOTAL</vt:lpstr>
      <vt:lpstr>OBS_PA_31.a.1.5_TOTAL</vt:lpstr>
      <vt:lpstr>'Quantitatif opérateurs DOM '!OBS_PA_31.a.1.GUA_TOTAL</vt:lpstr>
      <vt:lpstr>'Quantitatif opérateurs DOM '!OBS_PA_31.a.1.GUY_TOTAL</vt:lpstr>
      <vt:lpstr>'Quantitatif opérateurs DOM '!OBS_PA_31.a.1.MAR_TOTAL</vt:lpstr>
      <vt:lpstr>'Quantitatif opérateurs DOM '!OBS_PA_31.a.1.MAY_TOTAL</vt:lpstr>
      <vt:lpstr>'Quantitatif opérateurs DOM '!OBS_PA_31.a.1.REU_TOTAL</vt:lpstr>
      <vt:lpstr>'Quantitatif opérateurs DOM '!OBS_PA_31.a.1.SPM_TOTAL</vt:lpstr>
      <vt:lpstr>'Quantitatif opérateurs DOM '!OBS_PA_31.a.1_TOTAL</vt:lpstr>
      <vt:lpstr>'Quantitatif opérateurs DOM '!OBS_PA_31.a.2.GUA_ENT</vt:lpstr>
      <vt:lpstr>'Quantitatif opérateurs DOM '!OBS_PA_31.a.2.GUA_GP</vt:lpstr>
      <vt:lpstr>'Quantitatif opérateurs DOM '!OBS_PA_31.a.2.GUY_ENT</vt:lpstr>
      <vt:lpstr>'Quantitatif opérateurs DOM '!OBS_PA_31.a.2.GUY_GP</vt:lpstr>
      <vt:lpstr>'Quantitatif opérateurs DOM '!OBS_PA_31.a.2.MAR_ENT</vt:lpstr>
      <vt:lpstr>'Quantitatif opérateurs DOM '!OBS_PA_31.a.2.MAR_GP</vt:lpstr>
      <vt:lpstr>'Quantitatif opérateurs DOM '!OBS_PA_31.a.2.MAY_ENT</vt:lpstr>
      <vt:lpstr>'Quantitatif opérateurs DOM '!OBS_PA_31.a.2.MAY_GP</vt:lpstr>
      <vt:lpstr>'Quantitatif opérateurs DOM '!OBS_PA_31.a.2.REU_ENT</vt:lpstr>
      <vt:lpstr>'Quantitatif opérateurs DOM '!OBS_PA_31.a.2.REU_GP</vt:lpstr>
      <vt:lpstr>'Quantitatif opérateurs DOM '!OBS_PA_31.a.2.SPM_ENT</vt:lpstr>
      <vt:lpstr>'Quantitatif opérateurs DOM '!OBS_PA_31.a.2.SPM_GP</vt:lpstr>
      <vt:lpstr>'Quantitatif opérateurs DOM '!OBS_PA_31.a.2_ENT</vt:lpstr>
      <vt:lpstr>'Quantitatif opérateurs DOM '!OBS_PA_31.a.2_GP</vt:lpstr>
      <vt:lpstr>'Quantitatif opérateurs DOM '!OBS_PA_31.a.GUA_ENT</vt:lpstr>
      <vt:lpstr>'Quantitatif opérateurs DOM '!OBS_PA_31.a.GUA_GP</vt:lpstr>
      <vt:lpstr>'Quantitatif opérateurs DOM '!OBS_PA_31.a.GUY_ENT</vt:lpstr>
      <vt:lpstr>'Quantitatif opérateurs DOM '!OBS_PA_31.a.GUY_GP</vt:lpstr>
      <vt:lpstr>'Quantitatif opérateurs DOM '!OBS_PA_31.a.LIB.GUA_ENT</vt:lpstr>
      <vt:lpstr>'Quantitatif opérateurs DOM '!OBS_PA_31.a.LIB.GUA_GP</vt:lpstr>
      <vt:lpstr>'Quantitatif opérateurs DOM '!OBS_PA_31.a.LIB.GUY_ENT</vt:lpstr>
      <vt:lpstr>'Quantitatif opérateurs DOM '!OBS_PA_31.a.LIB.GUY_GP</vt:lpstr>
      <vt:lpstr>'Quantitatif opérateurs DOM '!OBS_PA_31.a.LIB.MAR_ENT</vt:lpstr>
      <vt:lpstr>'Quantitatif opérateurs DOM '!OBS_PA_31.a.LIB.MAR_GP</vt:lpstr>
      <vt:lpstr>'Quantitatif opérateurs DOM '!OBS_PA_31.a.LIB.MAY_ENT</vt:lpstr>
      <vt:lpstr>'Quantitatif opérateurs DOM '!OBS_PA_31.a.LIB.MAY_GP</vt:lpstr>
      <vt:lpstr>'Quantitatif opérateurs DOM '!OBS_PA_31.a.LIB.REU_ENT</vt:lpstr>
      <vt:lpstr>'Quantitatif opérateurs DOM '!OBS_PA_31.a.LIB.REU_GP</vt:lpstr>
      <vt:lpstr>'Quantitatif opérateurs DOM '!OBS_PA_31.a.LIB.SPM_ENT</vt:lpstr>
      <vt:lpstr>'Quantitatif opérateurs DOM '!OBS_PA_31.a.LIB.SPM_GP</vt:lpstr>
      <vt:lpstr>'Quantitatif opérateurs DOM '!OBS_PA_31.a.LIB_ENT</vt:lpstr>
      <vt:lpstr>'Quantitatif opérateurs DOM '!OBS_PA_31.a.LIB_GP</vt:lpstr>
      <vt:lpstr>'Quantitatif opérateurs DOM '!OBS_PA_31.a.MAR_ENT</vt:lpstr>
      <vt:lpstr>'Quantitatif opérateurs DOM '!OBS_PA_31.a.MAR_GP</vt:lpstr>
      <vt:lpstr>'Quantitatif opérateurs DOM '!OBS_PA_31.a.MAY_ENT</vt:lpstr>
      <vt:lpstr>'Quantitatif opérateurs DOM '!OBS_PA_31.a.MAY_GP</vt:lpstr>
      <vt:lpstr>'Quantitatif opérateurs DOM '!OBS_PA_31.a.REU_ENT</vt:lpstr>
      <vt:lpstr>'Quantitatif opérateurs DOM '!OBS_PA_31.a.REU_GP</vt:lpstr>
      <vt:lpstr>'Quantitatif opérateurs DOM '!OBS_PA_31.a.SPM_ENT</vt:lpstr>
      <vt:lpstr>'Quantitatif opérateurs DOM '!OBS_PA_31.a.SPM_GP</vt:lpstr>
      <vt:lpstr>'Quantitatif opérateurs DOM '!OBS_PA_31.a_ENT</vt:lpstr>
      <vt:lpstr>'Quantitatif opérateurs DOM '!OBS_PA_31.a_GP</vt:lpstr>
      <vt:lpstr>OBS_PA_31.ab.5.2.GUA_TOTAL</vt:lpstr>
      <vt:lpstr>OBS_PA_31.ab.5.2.GUY_TOTAL</vt:lpstr>
      <vt:lpstr>OBS_PA_31.ab.5.2.MAR_TOTAL</vt:lpstr>
      <vt:lpstr>OBS_PA_31.ab.5.2.MAY_TOTAL</vt:lpstr>
      <vt:lpstr>OBS_PA_31.ab.5.2.REU_TOTAL</vt:lpstr>
      <vt:lpstr>OBS_PA_31.ab.5.2.SPM_TOTAL</vt:lpstr>
      <vt:lpstr>OBS_PA_31.ab.5.2_TOTAL</vt:lpstr>
      <vt:lpstr>OBS_PA_31.ab.5.GUA_TOTAL</vt:lpstr>
      <vt:lpstr>OBS_PA_31.ab.5.GUY_TOTAL</vt:lpstr>
      <vt:lpstr>OBS_PA_31.ab.5.MAR_TOTAL</vt:lpstr>
      <vt:lpstr>OBS_PA_31.ab.5.MAY_TOTAL</vt:lpstr>
      <vt:lpstr>OBS_PA_31.ab.5.REU_TOTAL</vt:lpstr>
      <vt:lpstr>OBS_PA_31.ab.5.SPM_TOTAL</vt:lpstr>
      <vt:lpstr>OBS_PA_31.ab.5_TOTAL</vt:lpstr>
      <vt:lpstr>'Quantitatif opérateurs DOM '!OBS_PA_31.ab.GUA_TOTAL</vt:lpstr>
      <vt:lpstr>'Quantitatif opérateurs DOM '!OBS_PA_31.ab.GUY_TOTAL</vt:lpstr>
      <vt:lpstr>'Quantitatif opérateurs DOM '!OBS_PA_31.ab.MAR_TOTAL</vt:lpstr>
      <vt:lpstr>'Quantitatif opérateurs DOM '!OBS_PA_31.ab.MAY_TOTAL</vt:lpstr>
      <vt:lpstr>'Quantitatif opérateurs DOM '!OBS_PA_31.ab.REU_TOTAL</vt:lpstr>
      <vt:lpstr>'Quantitatif opérateurs DOM '!OBS_PA_31.ab.SPM_TOTAL</vt:lpstr>
      <vt:lpstr>'Quantitatif opérateurs DOM '!OBS_PA_31.ab_TOTAL</vt:lpstr>
      <vt:lpstr>'Quantitatif opérateurs DOM '!OBS_PA_31.b.1.GUA_TOTAL</vt:lpstr>
      <vt:lpstr>'Quantitatif opérateurs DOM '!OBS_PA_31.b.1.GUY_TOTAL</vt:lpstr>
      <vt:lpstr>'Quantitatif opérateurs DOM '!OBS_PA_31.b.1.I.GUA_TOTAL</vt:lpstr>
      <vt:lpstr>'Quantitatif opérateurs DOM '!OBS_PA_31.b.1.I.GUY_TOTAL</vt:lpstr>
      <vt:lpstr>'Quantitatif opérateurs DOM '!OBS_PA_31.b.1.I.MAR_TOTAL</vt:lpstr>
      <vt:lpstr>'Quantitatif opérateurs DOM '!OBS_PA_31.b.1.I.MAY_TOTAL</vt:lpstr>
      <vt:lpstr>'Quantitatif opérateurs DOM '!OBS_PA_31.b.1.I.REU_TOTAL</vt:lpstr>
      <vt:lpstr>'Quantitatif opérateurs DOM '!OBS_PA_31.b.1.I.SPM_TOTAL</vt:lpstr>
      <vt:lpstr>'Quantitatif opérateurs DOM '!OBS_PA_31.b.1.I_TOTAL</vt:lpstr>
      <vt:lpstr>'Quantitatif opérateurs DOM '!OBS_PA_31.b.1.MAR_TOTAL</vt:lpstr>
      <vt:lpstr>'Quantitatif opérateurs DOM '!OBS_PA_31.b.1.MAY_TOTAL</vt:lpstr>
      <vt:lpstr>'Quantitatif opérateurs DOM '!OBS_PA_31.b.1.REU_TOTAL</vt:lpstr>
      <vt:lpstr>'Quantitatif opérateurs DOM '!OBS_PA_31.b.1.SPM_TOTAL</vt:lpstr>
      <vt:lpstr>'Quantitatif opérateurs DOM '!OBS_PA_31.b.1_TOTAL</vt:lpstr>
      <vt:lpstr>'Quantitatif opérateurs DOM '!OBS_PA_31.b.2.GUA_TOTAL</vt:lpstr>
      <vt:lpstr>'Quantitatif opérateurs DOM '!OBS_PA_31.b.2.GUY_TOTAL</vt:lpstr>
      <vt:lpstr>'Quantitatif opérateurs DOM '!OBS_PA_31.b.2.MAR_TOTAL</vt:lpstr>
      <vt:lpstr>'Quantitatif opérateurs DOM '!OBS_PA_31.b.2.MAY_TOTAL</vt:lpstr>
      <vt:lpstr>'Quantitatif opérateurs DOM '!OBS_PA_31.b.2.REU_TOTAL</vt:lpstr>
      <vt:lpstr>'Quantitatif opérateurs DOM '!OBS_PA_31.b.2.SPM_TOTAL</vt:lpstr>
      <vt:lpstr>'Quantitatif opérateurs DOM '!OBS_PA_31.b.2_TOTAL</vt:lpstr>
      <vt:lpstr>'Quantitatif opérateurs DOM '!OBS_PA_31.b.GUA_TOTAL</vt:lpstr>
      <vt:lpstr>'Quantitatif opérateurs DOM '!OBS_PA_31.b.GUY_TOTAL</vt:lpstr>
      <vt:lpstr>'Quantitatif opérateurs DOM '!OBS_PA_31.b.MAR_TOTAL</vt:lpstr>
      <vt:lpstr>'Quantitatif opérateurs DOM '!OBS_PA_31.b.MAY_TOTAL</vt:lpstr>
      <vt:lpstr>'Quantitatif opérateurs DOM '!OBS_PA_31.b.REU_TOTAL</vt:lpstr>
      <vt:lpstr>'Quantitatif opérateurs DOM '!OBS_PA_31.b.SPM_TOTAL</vt:lpstr>
      <vt:lpstr>'Quantitatif opérateurs DOM '!OBS_PA_31.b_TOTAL</vt:lpstr>
      <vt:lpstr>'Quantitatif opérateurs DOM '!OBS_PA_31.GUA_TOTAL</vt:lpstr>
      <vt:lpstr>'Quantitatif opérateurs DOM '!OBS_PA_31.GUY_TOTAL</vt:lpstr>
      <vt:lpstr>'Quantitatif opérateurs DOM '!OBS_PA_31.MAR_TOTAL</vt:lpstr>
      <vt:lpstr>'Quantitatif opérateurs DOM '!OBS_PA_31.MAY_TOTAL</vt:lpstr>
      <vt:lpstr>'Quantitatif opérateurs DOM '!OBS_PA_31.REU_TOTAL</vt:lpstr>
      <vt:lpstr>'Quantitatif opérateurs DOM '!OBS_PA_31.SPM_TOTAL</vt:lpstr>
      <vt:lpstr>'Quantitatif opérateurs DOM '!OBS_PA_31_TOTAL</vt:lpstr>
      <vt:lpstr>'Quantitatif opérateurs DOM '!OBS_PA_53.a.2.GUA_TOTAL</vt:lpstr>
      <vt:lpstr>'Quantitatif opérateurs DOM '!OBS_PA_53.a.2.GUY_TOTAL</vt:lpstr>
      <vt:lpstr>'Quantitatif opérateurs DOM '!OBS_PA_53.a.2.MAR_TOTAL</vt:lpstr>
      <vt:lpstr>'Quantitatif opérateurs DOM '!OBS_PA_53.a.2.MAY_TOTAL</vt:lpstr>
      <vt:lpstr>'Quantitatif opérateurs DOM '!OBS_PA_53.a.2.REU_TOTAL</vt:lpstr>
      <vt:lpstr>'Quantitatif opérateurs DOM '!OBS_PA_53.a.2.SPM_TOTAL</vt:lpstr>
      <vt:lpstr>'Quantitatif opérateurs DOM '!OBS_PA_53.a.2_TOTAL</vt:lpstr>
      <vt:lpstr>OBS_PA_53.a.3.GUA_TOTAL</vt:lpstr>
      <vt:lpstr>OBS_PA_53.a.3.GUY_TOTAL</vt:lpstr>
      <vt:lpstr>OBS_PA_53.a.3.MAR_TOTAL</vt:lpstr>
      <vt:lpstr>OBS_PA_53.a.3.MAY_TOTAL</vt:lpstr>
      <vt:lpstr>OBS_PA_53.a.3.REU_TOTAL</vt:lpstr>
      <vt:lpstr>OBS_PA_53.a.3.SPM_TOTAL</vt:lpstr>
      <vt:lpstr>OBS_PA_53.a.3_TOTAL</vt:lpstr>
      <vt:lpstr>OBS_RES_31.a.1.5.GUA_TOTAL</vt:lpstr>
      <vt:lpstr>OBS_RES_31.a.1.5.GUY_TOTAL</vt:lpstr>
      <vt:lpstr>OBS_RES_31.a.1.5.MAR_TOTAL</vt:lpstr>
      <vt:lpstr>OBS_RES_31.a.1.5.MAY_TOTAL</vt:lpstr>
      <vt:lpstr>OBS_RES_31.a.1.5.REU_TOTAL</vt:lpstr>
      <vt:lpstr>OBS_RES_31.a.1.5.SPM_TOTAL</vt:lpstr>
      <vt:lpstr>OBS_RES_31.a.1.5_TOTAL</vt:lpstr>
      <vt:lpstr>'Quantitatif opérateurs DOM '!OBS_RES_31.a.1_TOTAL</vt:lpstr>
      <vt:lpstr>'Quantitatif opérateurs DOM '!OBS_RES_31.a.GUA_ENT</vt:lpstr>
      <vt:lpstr>'Quantitatif opérateurs DOM '!OBS_RES_31.a.GUA_GP</vt:lpstr>
      <vt:lpstr>'Quantitatif opérateurs DOM '!OBS_RES_31.a.GUY_ENT</vt:lpstr>
      <vt:lpstr>'Quantitatif opérateurs DOM '!OBS_RES_31.a.GUY_GP</vt:lpstr>
      <vt:lpstr>'Quantitatif opérateurs DOM '!OBS_RES_31.a.MAR_ENT</vt:lpstr>
      <vt:lpstr>'Quantitatif opérateurs DOM '!OBS_RES_31.a.MAR_GP</vt:lpstr>
      <vt:lpstr>'Quantitatif opérateurs DOM '!OBS_RES_31.a.MAY_ENT</vt:lpstr>
      <vt:lpstr>'Quantitatif opérateurs DOM '!OBS_RES_31.a.MAY_GP</vt:lpstr>
      <vt:lpstr>'Quantitatif opérateurs DOM '!OBS_RES_31.a.REU_ENT</vt:lpstr>
      <vt:lpstr>'Quantitatif opérateurs DOM '!OBS_RES_31.a.REU_GP</vt:lpstr>
      <vt:lpstr>'Quantitatif opérateurs DOM '!OBS_RES_31.a.SPM_ENT</vt:lpstr>
      <vt:lpstr>'Quantitatif opérateurs DOM '!OBS_RES_31.a.SPM_GP</vt:lpstr>
      <vt:lpstr>'Quantitatif opérateurs DOM '!OBS_RES_31.a_ENT</vt:lpstr>
      <vt:lpstr>'Quantitatif opérateurs DOM '!OBS_RES_31.a_GP</vt:lpstr>
      <vt:lpstr>OBS_RES_31.ab.5.2.GUA_TOTAL</vt:lpstr>
      <vt:lpstr>OBS_RES_31.ab.5.2.GUY_TOTAL</vt:lpstr>
      <vt:lpstr>OBS_RES_31.ab.5.2.MAR_TOTAL</vt:lpstr>
      <vt:lpstr>OBS_RES_31.ab.5.2.MAY_TOTAL</vt:lpstr>
      <vt:lpstr>OBS_RES_31.ab.5.2.REU_TOTAL</vt:lpstr>
      <vt:lpstr>OBS_RES_31.ab.5.2.SPM_TOTAL</vt:lpstr>
      <vt:lpstr>OBS_RES_31.ab.5.2_TOTAL</vt:lpstr>
      <vt:lpstr>OBS_RES_31.ab.5.GUA_TOTAL</vt:lpstr>
      <vt:lpstr>OBS_RES_31.ab.5.GUY_TOTAL</vt:lpstr>
      <vt:lpstr>OBS_RES_31.ab.5.MAR_TOTAL</vt:lpstr>
      <vt:lpstr>OBS_RES_31.ab.5.MAY_TOTAL</vt:lpstr>
      <vt:lpstr>OBS_RES_31.ab.5.REU_TOTAL</vt:lpstr>
      <vt:lpstr>OBS_RES_31.ab.5.SPM_TOTAL</vt:lpstr>
      <vt:lpstr>OBS_RES_31.ab.5_TOTAL</vt:lpstr>
      <vt:lpstr>'Quantitatif opérateurs DOM '!OBS_RES_31.ab.GUA_TOTAL</vt:lpstr>
      <vt:lpstr>'Quantitatif opérateurs DOM '!OBS_RES_31.ab.GUY_TOTAL</vt:lpstr>
      <vt:lpstr>'Quantitatif opérateurs DOM '!OBS_RES_31.ab.MAR_TOTAL</vt:lpstr>
      <vt:lpstr>'Quantitatif opérateurs DOM '!OBS_RES_31.ab.MAY_TOTAL</vt:lpstr>
      <vt:lpstr>'Quantitatif opérateurs DOM '!OBS_RES_31.ab.REU_TOTAL</vt:lpstr>
      <vt:lpstr>'Quantitatif opérateurs DOM '!OBS_RES_31.ab.SPM_TOTAL</vt:lpstr>
      <vt:lpstr>'Quantitatif opérateurs DOM '!OBS_RES_31.ab_TOTAL</vt:lpstr>
      <vt:lpstr>'Quantitatif opérateurs DOM '!OBS_RES_31.b.GUA_TOTAL</vt:lpstr>
      <vt:lpstr>'Quantitatif opérateurs DOM '!OBS_RES_31.b.GUY_TOTAL</vt:lpstr>
      <vt:lpstr>'Quantitatif opérateurs DOM '!OBS_RES_31.b.MAR_TOTAL</vt:lpstr>
      <vt:lpstr>'Quantitatif opérateurs DOM '!OBS_RES_31.b.MAY_TOTAL</vt:lpstr>
      <vt:lpstr>'Quantitatif opérateurs DOM '!OBS_RES_31.b.REU_TOTAL</vt:lpstr>
      <vt:lpstr>'Quantitatif opérateurs DOM '!OBS_RES_31.b.SPM_TOTAL</vt:lpstr>
      <vt:lpstr>'Quantitatif opérateurs DOM '!OBS_RES_31.b_TOTAL</vt:lpstr>
      <vt:lpstr>'Quantitatif opérateurs DOM '!OBS_RES_31.GUA_TOTAL</vt:lpstr>
      <vt:lpstr>'Quantitatif opérateurs DOM '!OBS_RES_31.GUY_TOTAL</vt:lpstr>
      <vt:lpstr>'Quantitatif opérateurs DOM '!OBS_RES_31.MAR_TOTAL</vt:lpstr>
      <vt:lpstr>'Quantitatif opérateurs DOM '!OBS_RES_31.MAY_TOTAL</vt:lpstr>
      <vt:lpstr>'Quantitatif opérateurs DOM '!OBS_RES_31.REU_TOTAL</vt:lpstr>
      <vt:lpstr>'Quantitatif opérateurs DOM '!OBS_RES_31.SPM_TOTAL</vt:lpstr>
      <vt:lpstr>'Quantitatif opérateurs DOM '!OBS_RES_31_TOTAL</vt:lpstr>
      <vt:lpstr>OBS_VB_31.a.1.5.GUA_TOTAL</vt:lpstr>
      <vt:lpstr>OBS_VB_31.a.1.5.GUY_TOTAL</vt:lpstr>
      <vt:lpstr>OBS_VB_31.a.1.5.MAR_TOTAL</vt:lpstr>
      <vt:lpstr>OBS_VB_31.a.1.5.MAY_TOTAL</vt:lpstr>
      <vt:lpstr>OBS_VB_31.a.1.5.REU_TOTAL</vt:lpstr>
      <vt:lpstr>OBS_VB_31.a.1.5.SPM_TOTAL</vt:lpstr>
      <vt:lpstr>OBS_VB_31.a.1.5_TOTAL</vt:lpstr>
      <vt:lpstr>'Quantitatif opérateurs DOM '!OBS_VB_31.a.1_TOTAL</vt:lpstr>
      <vt:lpstr>'Quantitatif opérateurs DOM '!OBS_VB_31.a.GUA_ENT</vt:lpstr>
      <vt:lpstr>'Quantitatif opérateurs DOM '!OBS_VB_31.a.GUA_GP</vt:lpstr>
      <vt:lpstr>'Quantitatif opérateurs DOM '!OBS_VB_31.a.GUY_ENT</vt:lpstr>
      <vt:lpstr>'Quantitatif opérateurs DOM '!OBS_VB_31.a.GUY_GP</vt:lpstr>
      <vt:lpstr>'Quantitatif opérateurs DOM '!OBS_VB_31.a.MAR_ENT</vt:lpstr>
      <vt:lpstr>'Quantitatif opérateurs DOM '!OBS_VB_31.a.MAR_GP</vt:lpstr>
      <vt:lpstr>'Quantitatif opérateurs DOM '!OBS_VB_31.a.MAY_ENT</vt:lpstr>
      <vt:lpstr>'Quantitatif opérateurs DOM '!OBS_VB_31.a.MAY_GP</vt:lpstr>
      <vt:lpstr>'Quantitatif opérateurs DOM '!OBS_VB_31.a.REU_ENT</vt:lpstr>
      <vt:lpstr>'Quantitatif opérateurs DOM '!OBS_VB_31.a.REU_GP</vt:lpstr>
      <vt:lpstr>'Quantitatif opérateurs DOM '!OBS_VB_31.a.SPM_ENT</vt:lpstr>
      <vt:lpstr>'Quantitatif opérateurs DOM '!OBS_VB_31.a.SPM_GP</vt:lpstr>
      <vt:lpstr>'Quantitatif opérateurs DOM '!OBS_VB_31.a_ENT</vt:lpstr>
      <vt:lpstr>'Quantitatif opérateurs DOM '!OBS_VB_31.a_GP</vt:lpstr>
      <vt:lpstr>OBS_VB_31.ab.5.2.GUA_TOTAL</vt:lpstr>
      <vt:lpstr>OBS_VB_31.ab.5.2.GUY_TOTAL</vt:lpstr>
      <vt:lpstr>OBS_VB_31.ab.5.2.MAR_TOTAL</vt:lpstr>
      <vt:lpstr>OBS_VB_31.ab.5.2.MAY_TOTAL</vt:lpstr>
      <vt:lpstr>OBS_VB_31.ab.5.2.REU_TOTAL</vt:lpstr>
      <vt:lpstr>OBS_VB_31.ab.5.2.SPM_TOTAL</vt:lpstr>
      <vt:lpstr>OBS_VB_31.ab.5.2_TOTAL</vt:lpstr>
      <vt:lpstr>OBS_VB_31.ab.5.GUA_TOTAL</vt:lpstr>
      <vt:lpstr>OBS_VB_31.ab.5.GUY_TOTAL</vt:lpstr>
      <vt:lpstr>OBS_VB_31.ab.5.MAR_TOTAL</vt:lpstr>
      <vt:lpstr>OBS_VB_31.ab.5.MAY_TOTAL</vt:lpstr>
      <vt:lpstr>OBS_VB_31.ab.5.REU_TOTAL</vt:lpstr>
      <vt:lpstr>OBS_VB_31.ab.5.SPM_TOTAL</vt:lpstr>
      <vt:lpstr>OBS_VB_31.ab.5_TOTAL</vt:lpstr>
      <vt:lpstr>'Quantitatif opérateurs DOM '!OBS_VB_31.ab.GUA_TOTAL</vt:lpstr>
      <vt:lpstr>'Quantitatif opérateurs DOM '!OBS_VB_31.ab.GUY_TOTAL</vt:lpstr>
      <vt:lpstr>'Quantitatif opérateurs DOM '!OBS_VB_31.ab.MAR_TOTAL</vt:lpstr>
      <vt:lpstr>'Quantitatif opérateurs DOM '!OBS_VB_31.ab.MAY_TOTAL</vt:lpstr>
      <vt:lpstr>'Quantitatif opérateurs DOM '!OBS_VB_31.ab.REU_TOTAL</vt:lpstr>
      <vt:lpstr>'Quantitatif opérateurs DOM '!OBS_VB_31.ab.SPM_TOTAL</vt:lpstr>
      <vt:lpstr>'Quantitatif opérateurs DOM '!OBS_VB_31.ab_TOTAL</vt:lpstr>
      <vt:lpstr>'Quantitatif opérateurs DOM '!OBS_VB_31.b.GUA_TOTAL</vt:lpstr>
      <vt:lpstr>'Quantitatif opérateurs DOM '!OBS_VB_31.b.GUY_TOTAL</vt:lpstr>
      <vt:lpstr>'Quantitatif opérateurs DOM '!OBS_VB_31.b.MAR_TOTAL</vt:lpstr>
      <vt:lpstr>'Quantitatif opérateurs DOM '!OBS_VB_31.b.MAY_TOTAL</vt:lpstr>
      <vt:lpstr>'Quantitatif opérateurs DOM '!OBS_VB_31.b.REU_TOTAL</vt:lpstr>
      <vt:lpstr>'Quantitatif opérateurs DOM '!OBS_VB_31.b.SPM_TOTAL</vt:lpstr>
      <vt:lpstr>'Quantitatif opérateurs DOM '!OBS_VB_31.b_TOTAL</vt:lpstr>
      <vt:lpstr>'Quantitatif opérateurs DOM '!OBS_VB_31.GUA_TOTAL</vt:lpstr>
      <vt:lpstr>'Quantitatif opérateurs DOM '!OBS_VB_31.GUY_TOTAL</vt:lpstr>
      <vt:lpstr>'Quantitatif opérateurs DOM '!OBS_VB_31.MAR_TOTAL</vt:lpstr>
      <vt:lpstr>'Quantitatif opérateurs DOM '!OBS_VB_31.MAY_TOTAL</vt:lpstr>
      <vt:lpstr>'Quantitatif opérateurs DOM '!OBS_VB_31.REU_TOTAL</vt:lpstr>
      <vt:lpstr>'Quantitatif opérateurs DOM '!OBS_VB_31.SPM_TOTAL</vt:lpstr>
      <vt:lpstr>'Quantitatif opérateurs DOM '!OBS_VB_31_TOTAL</vt:lpstr>
      <vt:lpstr>OBS_VN_31.a.1.5.GUA_TOTAL</vt:lpstr>
      <vt:lpstr>OBS_VN_31.a.1.5.GUY_TOTAL</vt:lpstr>
      <vt:lpstr>OBS_VN_31.a.1.5.MAR_TOTAL</vt:lpstr>
      <vt:lpstr>OBS_VN_31.a.1.5.MAY_TOTAL</vt:lpstr>
      <vt:lpstr>OBS_VN_31.a.1.5.REU_TOTAL</vt:lpstr>
      <vt:lpstr>OBS_VN_31.a.1.5.SPM_TOTAL</vt:lpstr>
      <vt:lpstr>OBS_VN_31.a.1.5_TOTAL</vt:lpstr>
      <vt:lpstr>'Quantitatif opérateurs DOM '!OBS_VN_31.a.1_TOTAL</vt:lpstr>
      <vt:lpstr>'Quantitatif opérateurs DOM '!OBS_VN_31.a.2_ENT</vt:lpstr>
      <vt:lpstr>'Quantitatif opérateurs DOM '!OBS_VN_31.a.2_GP</vt:lpstr>
      <vt:lpstr>'Quantitatif opérateurs DOM '!OBS_VN_31.a.GUA_ENT</vt:lpstr>
      <vt:lpstr>'Quantitatif opérateurs DOM '!OBS_VN_31.a.GUA_GP</vt:lpstr>
      <vt:lpstr>'Quantitatif opérateurs DOM '!OBS_VN_31.a.GUY_ENT</vt:lpstr>
      <vt:lpstr>'Quantitatif opérateurs DOM '!OBS_VN_31.a.GUY_GP</vt:lpstr>
      <vt:lpstr>'Quantitatif opérateurs DOM '!OBS_VN_31.a.MAR_ENT</vt:lpstr>
      <vt:lpstr>'Quantitatif opérateurs DOM '!OBS_VN_31.a.MAR_GP</vt:lpstr>
      <vt:lpstr>'Quantitatif opérateurs DOM '!OBS_VN_31.a.MAY_ENT</vt:lpstr>
      <vt:lpstr>'Quantitatif opérateurs DOM '!OBS_VN_31.a.MAY_GP</vt:lpstr>
      <vt:lpstr>'Quantitatif opérateurs DOM '!OBS_VN_31.a.REU_ENT</vt:lpstr>
      <vt:lpstr>'Quantitatif opérateurs DOM '!OBS_VN_31.a.REU_GP</vt:lpstr>
      <vt:lpstr>'Quantitatif opérateurs DOM '!OBS_VN_31.a.SPM_ENT</vt:lpstr>
      <vt:lpstr>'Quantitatif opérateurs DOM '!OBS_VN_31.a.SPM_GP</vt:lpstr>
      <vt:lpstr>'Quantitatif opérateurs DOM '!OBS_VN_31.a_ENT</vt:lpstr>
      <vt:lpstr>'Quantitatif opérateurs DOM '!OBS_VN_31.a_GP</vt:lpstr>
      <vt:lpstr>OBS_VN_31.ab.5.2.GUA_TOTAL</vt:lpstr>
      <vt:lpstr>OBS_VN_31.ab.5.2.GUY_TOTAL</vt:lpstr>
      <vt:lpstr>OBS_VN_31.ab.5.2.MAR_TOTAL</vt:lpstr>
      <vt:lpstr>OBS_VN_31.ab.5.2.MAY_TOTAL</vt:lpstr>
      <vt:lpstr>OBS_VN_31.ab.5.2.REU_TOTAL</vt:lpstr>
      <vt:lpstr>OBS_VN_31.ab.5.2.SPM_TOTAL</vt:lpstr>
      <vt:lpstr>OBS_VN_31.ab.5.2_TOTAL</vt:lpstr>
      <vt:lpstr>OBS_VN_31.ab.5.GUA_TOTAL</vt:lpstr>
      <vt:lpstr>OBS_VN_31.ab.5.GUY_TOTAL</vt:lpstr>
      <vt:lpstr>OBS_VN_31.ab.5.MAR_TOTAL</vt:lpstr>
      <vt:lpstr>OBS_VN_31.ab.5.MAY_TOTAL</vt:lpstr>
      <vt:lpstr>OBS_VN_31.ab.5.REU_TOTAL</vt:lpstr>
      <vt:lpstr>OBS_VN_31.ab.5.SPM_TOTAL</vt:lpstr>
      <vt:lpstr>OBS_VN_31.ab.5_TOTAL</vt:lpstr>
      <vt:lpstr>'Quantitatif opérateurs DOM '!OBS_VN_31.ab.GUA_TOTAL</vt:lpstr>
      <vt:lpstr>'Quantitatif opérateurs DOM '!OBS_VN_31.ab.GUY_TOTAL</vt:lpstr>
      <vt:lpstr>'Quantitatif opérateurs DOM '!OBS_VN_31.ab.MAR_TOTAL</vt:lpstr>
      <vt:lpstr>'Quantitatif opérateurs DOM '!OBS_VN_31.ab.MAY_TOTAL</vt:lpstr>
      <vt:lpstr>'Quantitatif opérateurs DOM '!OBS_VN_31.ab.REU_TOTAL</vt:lpstr>
      <vt:lpstr>'Quantitatif opérateurs DOM '!OBS_VN_31.ab.SPM_TOTAL</vt:lpstr>
      <vt:lpstr>'Quantitatif opérateurs DOM '!OBS_VN_31.ab_TOTAL</vt:lpstr>
      <vt:lpstr>'Quantitatif opérateurs DOM '!OBS_VN_31.b.2_TOTAL</vt:lpstr>
      <vt:lpstr>'Quantitatif opérateurs DOM '!OBS_VN_31.b.GUA_TOTAL</vt:lpstr>
      <vt:lpstr>'Quantitatif opérateurs DOM '!OBS_VN_31.b.GUY_TOTAL</vt:lpstr>
      <vt:lpstr>'Quantitatif opérateurs DOM '!OBS_VN_31.b.MAR_TOTAL</vt:lpstr>
      <vt:lpstr>'Quantitatif opérateurs DOM '!OBS_VN_31.b.MAY_TOTAL</vt:lpstr>
      <vt:lpstr>'Quantitatif opérateurs DOM '!OBS_VN_31.b.REU_TOTAL</vt:lpstr>
      <vt:lpstr>'Quantitatif opérateurs DOM '!OBS_VN_31.b.SPM_TOTAL</vt:lpstr>
      <vt:lpstr>'Quantitatif opérateurs DOM '!OBS_VN_31.b_TOTAL</vt:lpstr>
      <vt:lpstr>'Quantitatif opérateurs DOM '!OBS_VN_31.GUA_TOTAL</vt:lpstr>
      <vt:lpstr>'Quantitatif opérateurs DOM '!OBS_VN_31.GUY_TOTAL</vt:lpstr>
      <vt:lpstr>'Quantitatif opérateurs DOM '!OBS_VN_31.MAR_TOTAL</vt:lpstr>
      <vt:lpstr>'Quantitatif opérateurs DOM '!OBS_VN_31.MAY_TOTAL</vt:lpstr>
      <vt:lpstr>'Quantitatif opérateurs DOM '!OBS_VN_31.REU_TOTAL</vt:lpstr>
      <vt:lpstr>'Quantitatif opérateurs DOM '!OBS_VN_31.SPM_TOTAL</vt:lpstr>
      <vt:lpstr>'Quantitatif opérateurs DOM '!OBS_VN_31_TOTAL</vt:lpstr>
      <vt:lpstr>'Quantitatif opérateurs DOM '!OBS_VO_31.c1.GUA.M_TOTAL</vt:lpstr>
      <vt:lpstr>'Quantitatif opérateurs DOM '!OBS_VO_31.c1.GUY.M_TOTAL</vt:lpstr>
      <vt:lpstr>'Quantitatif opérateurs DOM '!OBS_VO_31.c1.M_ENT</vt:lpstr>
      <vt:lpstr>'Quantitatif opérateurs DOM '!OBS_VO_31.c1.M_GP</vt:lpstr>
      <vt:lpstr>'Quantitatif opérateurs DOM '!OBS_VO_31.c1.M_TOTAL</vt:lpstr>
      <vt:lpstr>'Quantitatif opérateurs DOM '!OBS_VO_31.c1.MAR.M_TOTAL</vt:lpstr>
      <vt:lpstr>'Quantitatif opérateurs DOM '!OBS_VO_31.c1.MAY.M_TOTAL</vt:lpstr>
      <vt:lpstr>'Quantitatif opérateurs DOM '!OBS_VO_31.c1.REU.M_TOTAL</vt:lpstr>
      <vt:lpstr>'Quantitatif opérateurs DOM '!OBS_VO_31.c1.SPM.M_TOTAL</vt:lpstr>
      <vt:lpstr>'Quantitatif opérateurs DOM '!OBS_VO_31.c2.GUA.M_TOTAL</vt:lpstr>
      <vt:lpstr>'Quantitatif opérateurs DOM '!OBS_VO_31.c2.GUY.M_TOTAL</vt:lpstr>
      <vt:lpstr>'Quantitatif opérateurs DOM '!OBS_VO_31.c2.M_ENT</vt:lpstr>
      <vt:lpstr>'Quantitatif opérateurs DOM '!OBS_VO_31.c2.M_GP</vt:lpstr>
      <vt:lpstr>'Quantitatif opérateurs DOM '!OBS_VO_31.c2.M_TOTAL</vt:lpstr>
      <vt:lpstr>'Quantitatif opérateurs DOM '!OBS_VO_31.c2.MAR.M_TOTAL</vt:lpstr>
      <vt:lpstr>'Quantitatif opérateurs DOM '!OBS_VO_31.c2.MAY.M_TOTAL</vt:lpstr>
      <vt:lpstr>'Quantitatif opérateurs DOM '!OBS_VO_31.c2.REU.M_TOTAL</vt:lpstr>
      <vt:lpstr>'Quantitatif opérateurs DOM '!OBS_VO_31.c2.SPM.M_TOTAL</vt:lpstr>
      <vt:lpstr>'Quantitatif opérateurs DOM '!OBS_VO_31.SVA.GUA_TOTAL</vt:lpstr>
      <vt:lpstr>'Quantitatif opérateurs DOM '!OBS_VO_31.SVA.GUY_TOTAL</vt:lpstr>
      <vt:lpstr>'Quantitatif opérateurs DOM '!OBS_VO_31.SVA.MAR_TOTAL</vt:lpstr>
      <vt:lpstr>'Quantitatif opérateurs DOM '!OBS_VO_31.SVA.MAY_TOTAL</vt:lpstr>
      <vt:lpstr>'Quantitatif opérateurs DOM '!OBS_VO_31.SVA.REU_TOTAL</vt:lpstr>
      <vt:lpstr>'Quantitatif opérateurs DOM '!OBS_VO_31.SVA.SPM_TOTAL</vt:lpstr>
      <vt:lpstr>'Quantitatif opérateurs DOM '!OBS_VO_31.SVA_TOTAL</vt:lpstr>
      <vt:lpstr>'Quantitatif opérateurs DOM '!OBS_VO_52.g.1.GUA_TOTAL</vt:lpstr>
      <vt:lpstr>'Quantitatif opérateurs DOM '!OBS_VO_52.g.1.GUY_TOTAL</vt:lpstr>
      <vt:lpstr>'Quantitatif opérateurs DOM '!OBS_VO_52.g.1.MAR_TOTAL</vt:lpstr>
      <vt:lpstr>'Quantitatif opérateurs DOM '!OBS_VO_52.g.1.MAY_TOTAL</vt:lpstr>
      <vt:lpstr>'Quantitatif opérateurs DOM '!OBS_VO_52.g.1.ORM_TOTAL</vt:lpstr>
      <vt:lpstr>'Quantitatif opérateurs DOM '!OBS_VO_52.g.1.REU_TOTAL</vt:lpstr>
      <vt:lpstr>'Quantitatif opérateurs DOM '!OBS_VO_52.g.1.SPM_TOTAL</vt:lpstr>
      <vt:lpstr>'Quantitatif opérateurs DOM '!OBS_VO_52.h.4G.GUA_TOTAL</vt:lpstr>
      <vt:lpstr>'Quantitatif opérateurs DOM '!OBS_VO_52.h.4G.GUY_TOTAL</vt:lpstr>
      <vt:lpstr>'Quantitatif opérateurs DOM '!OBS_VO_52.h.4G.MAR_TOTAL</vt:lpstr>
      <vt:lpstr>'Quantitatif opérateurs DOM '!OBS_VO_52.h.4G.MAY_TOTAL</vt:lpstr>
      <vt:lpstr>'Quantitatif opérateurs DOM '!OBS_VO_52.h.4G.REU_TOTAL</vt:lpstr>
      <vt:lpstr>'Quantitatif opérateurs DOM '!OBS_VO_52.h.4G.SPM_TOTAL</vt:lpstr>
      <vt:lpstr>'Quantitatif opérateurs DOM '!OBS_VO_52.h.4G_TOTAL</vt:lpstr>
      <vt:lpstr>OBS_VO_52.h.5G.GUA_TOTAL</vt:lpstr>
      <vt:lpstr>OBS_VO_52.h.5G.GUY_TOTAL</vt:lpstr>
      <vt:lpstr>OBS_VO_52.h.5G.MAR_TOTAL</vt:lpstr>
      <vt:lpstr>OBS_VO_52.h.5G.MAY_TOTAL</vt:lpstr>
      <vt:lpstr>OBS_VO_52.h.5G.REU_TOTAL</vt:lpstr>
      <vt:lpstr>OBS_VO_52.h.5G.SPM_TOTAL</vt:lpstr>
      <vt:lpstr>OBS_VO_52.h.5G_TOTAL</vt:lpstr>
      <vt:lpstr>'Quantitatif opérateurs DOM '!OBS_VO_52.h.GUA_TOTAL</vt:lpstr>
      <vt:lpstr>'Quantitatif opérateurs DOM '!OBS_VO_52.h.GUY_TOTAL</vt:lpstr>
      <vt:lpstr>'Quantitatif opérateurs DOM '!OBS_VO_52.h.MAR_TOTAL</vt:lpstr>
      <vt:lpstr>'Quantitatif opérateurs DOM '!OBS_VO_52.h.MAY_TOTAL</vt:lpstr>
      <vt:lpstr>'Quantitatif opérateurs DOM '!OBS_VO_52.h.REU_TOTAL</vt:lpstr>
      <vt:lpstr>'Quantitatif opérateurs DOM '!OBS_VO_52.h.SPM_TOTAL</vt:lpstr>
      <vt:lpstr>'Quantitatif opérateurs DOM '!OBS_VO_52.h_TOTAL</vt:lpstr>
      <vt:lpstr>'Quantitatif opérateurs DOM '!OPE_OBS_ID</vt:lpstr>
      <vt:lpstr>'Quantitatif opérateurs DOM '!RES_31.a.1.GUA_TOTAL</vt:lpstr>
      <vt:lpstr>'Quantitatif opérateurs DOM '!RES_31.a.1.GUY_TOTAL</vt:lpstr>
      <vt:lpstr>'Quantitatif opérateurs DOM '!RES_31.a.1.MAR_TOTAL</vt:lpstr>
      <vt:lpstr>'Quantitatif opérateurs DOM '!RES_31.a.1.MAY_TOTAL</vt:lpstr>
      <vt:lpstr>'Quantitatif opérateurs DOM '!RES_31.a.1.REU_TOTAL</vt:lpstr>
      <vt:lpstr>'Quantitatif opérateurs DOM '!RES_31.a.1.SPM_TOTAL</vt:lpstr>
      <vt:lpstr>'Quantitatif opérateurs DOM '!VB_31.a.1.GUA_TOTAL</vt:lpstr>
      <vt:lpstr>'Quantitatif opérateurs DOM '!VB_31.a.1.GUY_TOTAL</vt:lpstr>
      <vt:lpstr>'Quantitatif opérateurs DOM '!VB_31.a.1.MAR_TOTAL</vt:lpstr>
      <vt:lpstr>'Quantitatif opérateurs DOM '!VB_31.a.1.MAY_TOTAL</vt:lpstr>
      <vt:lpstr>'Quantitatif opérateurs DOM '!VB_31.a.1.REU_TOTAL</vt:lpstr>
      <vt:lpstr>'Quantitatif opérateurs DOM '!VB_31.a.1.SPM_TOTAL</vt:lpstr>
      <vt:lpstr>'Quantitatif opérateurs DOM '!VN_31.a.1.GUA_TOTAL</vt:lpstr>
      <vt:lpstr>'Quantitatif opérateurs DOM '!VN_31.a.1.GUY_TOTAL</vt:lpstr>
      <vt:lpstr>'Quantitatif opérateurs DOM '!VN_31.a.1.MAR_TOTAL</vt:lpstr>
      <vt:lpstr>'Quantitatif opérateurs DOM '!VN_31.a.1.MAY_TOTAL</vt:lpstr>
      <vt:lpstr>'Quantitatif opérateurs DOM '!VN_31.a.1.REU_TOTAL</vt:lpstr>
      <vt:lpstr>'Quantitatif opérateurs DOM '!VN_31.a.1.SPM_TOTAL</vt:lpstr>
      <vt:lpstr>'Quantitatif opérateurs DOM '!VN_31.a.2.GUA_ENT</vt:lpstr>
      <vt:lpstr>'Quantitatif opérateurs DOM '!VN_31.a.2.GUA_GP</vt:lpstr>
      <vt:lpstr>'Quantitatif opérateurs DOM '!VN_31.a.2.GUY_ENT</vt:lpstr>
      <vt:lpstr>'Quantitatif opérateurs DOM '!VN_31.a.2.GUY_GP</vt:lpstr>
      <vt:lpstr>'Quantitatif opérateurs DOM '!VN_31.a.2.MAR_ENT</vt:lpstr>
      <vt:lpstr>'Quantitatif opérateurs DOM '!VN_31.a.2.MAR_GP</vt:lpstr>
      <vt:lpstr>'Quantitatif opérateurs DOM '!VN_31.a.2.MAY_ENT</vt:lpstr>
      <vt:lpstr>'Quantitatif opérateurs DOM '!VN_31.a.2.MAY_GP</vt:lpstr>
      <vt:lpstr>'Quantitatif opérateurs DOM '!VN_31.a.2.REU_ENT</vt:lpstr>
      <vt:lpstr>'Quantitatif opérateurs DOM '!VN_31.a.2.REU_GP</vt:lpstr>
      <vt:lpstr>'Quantitatif opérateurs DOM '!VN_31.a.2.SPM_ENT</vt:lpstr>
      <vt:lpstr>'Quantitatif opérateurs DOM '!VN_31.a.2.SPM_GP</vt:lpstr>
      <vt:lpstr>'Quantitatif opérateurs DOM '!VN_31.b.2.GUA_TOTAL</vt:lpstr>
      <vt:lpstr>'Quantitatif opérateurs DOM '!VN_31.b.2.GUY_TOTAL</vt:lpstr>
      <vt:lpstr>'Quantitatif opérateurs DOM '!VN_31.b.2.MAR_TOTAL</vt:lpstr>
      <vt:lpstr>'Quantitatif opérateurs DOM '!VN_31.b.2.MAY_TOTAL</vt:lpstr>
      <vt:lpstr>'Quantitatif opérateurs DOM '!VN_31.b.2.REU_TOTAL</vt:lpstr>
      <vt:lpstr>'Quantitatif opérateurs DOM '!VN_31.b.2.SPM_TOTAL</vt:lpstr>
      <vt:lpstr>'Quantitatif opérateurs DOM '!VO_31.c1.GUA.M_ENT</vt:lpstr>
      <vt:lpstr>'Quantitatif opérateurs DOM '!VO_31.c1.GUA.M_GP</vt:lpstr>
      <vt:lpstr>'Quantitatif opérateurs DOM '!VO_31.c1.GUY.M_ENT</vt:lpstr>
      <vt:lpstr>'Quantitatif opérateurs DOM '!VO_31.c1.GUY.M_GP</vt:lpstr>
      <vt:lpstr>'Quantitatif opérateurs DOM '!VO_31.c1.MAR.M_ENT</vt:lpstr>
      <vt:lpstr>'Quantitatif opérateurs DOM '!VO_31.c1.MAR.M_GP</vt:lpstr>
      <vt:lpstr>'Quantitatif opérateurs DOM '!VO_31.c1.MAY.M_ENT</vt:lpstr>
      <vt:lpstr>'Quantitatif opérateurs DOM '!VO_31.c1.MAY.M_GP</vt:lpstr>
      <vt:lpstr>'Quantitatif opérateurs DOM '!VO_31.c1.REU.M_ENT</vt:lpstr>
      <vt:lpstr>'Quantitatif opérateurs DOM '!VO_31.c1.REU.M_GP</vt:lpstr>
      <vt:lpstr>'Quantitatif opérateurs DOM '!VO_31.c1.SPM.M_ENT</vt:lpstr>
      <vt:lpstr>'Quantitatif opérateurs DOM '!VO_31.c1.SPM.M_GP</vt:lpstr>
      <vt:lpstr>'Quantitatif opérateurs DOM '!VO_31.c2.GUA.M_ENT</vt:lpstr>
      <vt:lpstr>'Quantitatif opérateurs DOM '!VO_31.c2.GUA.M_GP</vt:lpstr>
      <vt:lpstr>'Quantitatif opérateurs DOM '!VO_31.c2.GUY.M_ENT</vt:lpstr>
      <vt:lpstr>'Quantitatif opérateurs DOM '!VO_31.c2.GUY.M_GP</vt:lpstr>
      <vt:lpstr>'Quantitatif opérateurs DOM '!VO_31.c2.MAR.M_ENT</vt:lpstr>
      <vt:lpstr>'Quantitatif opérateurs DOM '!VO_31.c2.MAR.M_GP</vt:lpstr>
      <vt:lpstr>'Quantitatif opérateurs DOM '!VO_31.c2.MAY.M_ENT</vt:lpstr>
      <vt:lpstr>'Quantitatif opérateurs DOM '!VO_31.c2.MAY.M_GP</vt:lpstr>
      <vt:lpstr>'Quantitatif opérateurs DOM '!VO_31.c2.REU.M_ENT</vt:lpstr>
      <vt:lpstr>'Quantitatif opérateurs DOM '!VO_31.c2.REU.M_GP</vt:lpstr>
      <vt:lpstr>'Quantitatif opérateurs DOM '!VO_31.c2.SPM.M_ENT</vt:lpstr>
      <vt:lpstr>'Quantitatif opérateurs DOM '!VO_31.c2.SPM.M_GP</vt:lpstr>
      <vt:lpstr>'Quantitatif opérateurs DOM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 Christian</dc:creator>
  <cp:lastModifiedBy>MARTY Lauriane</cp:lastModifiedBy>
  <cp:lastPrinted>2022-02-01T14:10:05Z</cp:lastPrinted>
  <dcterms:created xsi:type="dcterms:W3CDTF">2018-06-22T11:39:07Z</dcterms:created>
  <dcterms:modified xsi:type="dcterms:W3CDTF">2024-03-26T10:50:00Z</dcterms:modified>
</cp:coreProperties>
</file>