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92" yWindow="96" windowWidth="12360" windowHeight="12360"/>
  </bookViews>
  <sheets>
    <sheet name="Mai 2018" sheetId="1" r:id="rId1"/>
  </sheets>
  <externalReferences>
    <externalReference r:id="rId2"/>
  </externalReferences>
  <definedNames>
    <definedName name="_ftn1" localSheetId="0">'Mai 2018'!#REF!</definedName>
    <definedName name="_ftn2" localSheetId="0">'Mai 2018'!#REF!</definedName>
    <definedName name="_ftnref1" localSheetId="0">'Mai 2018'!#REF!</definedName>
    <definedName name="_ftnref2" localSheetId="0">'Mai 2018'!#REF!</definedName>
    <definedName name="_xlnm.Print_Area" localSheetId="0">'Mai 2018'!$C$1:$Y$224</definedName>
  </definedNames>
  <calcPr calcId="145621"/>
</workbook>
</file>

<file path=xl/calcChain.xml><?xml version="1.0" encoding="utf-8"?>
<calcChain xmlns="http://schemas.openxmlformats.org/spreadsheetml/2006/main">
  <c r="Z68" i="1" l="1"/>
  <c r="Z55" i="1"/>
  <c r="Z56" i="1"/>
  <c r="Z57" i="1"/>
  <c r="Z16" i="1"/>
  <c r="L33" i="1" l="1"/>
  <c r="L34" i="1"/>
  <c r="L35" i="1"/>
  <c r="M33" i="1"/>
  <c r="N33" i="1"/>
  <c r="M34" i="1"/>
  <c r="N34" i="1"/>
  <c r="M35" i="1"/>
  <c r="N35" i="1"/>
  <c r="O33" i="1"/>
  <c r="P33" i="1"/>
  <c r="O34" i="1"/>
  <c r="P34" i="1"/>
  <c r="O35" i="1"/>
  <c r="P35" i="1"/>
  <c r="Q33" i="1"/>
  <c r="R33" i="1"/>
  <c r="Q34" i="1"/>
  <c r="R34" i="1"/>
  <c r="Q35" i="1"/>
  <c r="R35" i="1"/>
  <c r="P245" i="1" l="1"/>
  <c r="Q245" i="1"/>
  <c r="R245" i="1"/>
  <c r="O242" i="1"/>
  <c r="P242" i="1"/>
  <c r="Q242" i="1"/>
  <c r="R242" i="1"/>
  <c r="Q166" i="1" l="1"/>
  <c r="R166" i="1"/>
  <c r="O165" i="1"/>
  <c r="P165" i="1"/>
  <c r="Q165" i="1"/>
  <c r="R165" i="1"/>
  <c r="K57" i="1"/>
  <c r="L57" i="1"/>
  <c r="M57" i="1"/>
  <c r="N57" i="1"/>
  <c r="O57" i="1"/>
  <c r="P57" i="1"/>
  <c r="Q57" i="1"/>
  <c r="R57" i="1"/>
  <c r="K55" i="1"/>
  <c r="L55" i="1"/>
  <c r="M55" i="1"/>
  <c r="N55" i="1"/>
  <c r="O55" i="1"/>
  <c r="P55" i="1"/>
  <c r="Q55" i="1"/>
  <c r="R55" i="1"/>
  <c r="O38" i="1"/>
  <c r="P38" i="1"/>
  <c r="Q38" i="1"/>
  <c r="R38" i="1"/>
  <c r="Z220" i="1" l="1"/>
  <c r="Z202" i="1"/>
  <c r="Z199" i="1"/>
  <c r="Z196" i="1"/>
  <c r="Z193" i="1"/>
  <c r="Z192" i="1"/>
  <c r="Z191" i="1"/>
  <c r="Z190" i="1"/>
  <c r="Z187" i="1"/>
  <c r="Z186" i="1"/>
  <c r="Z185" i="1"/>
  <c r="Z184" i="1"/>
  <c r="Z181" i="1"/>
  <c r="Z180" i="1"/>
  <c r="Z179" i="1"/>
  <c r="Z178" i="1"/>
  <c r="Z89" i="1"/>
  <c r="Z83" i="1"/>
  <c r="Z71" i="1"/>
  <c r="Z15" i="1"/>
  <c r="Z14" i="1"/>
  <c r="Z13" i="1"/>
  <c r="Z10" i="1"/>
  <c r="Z9" i="1"/>
  <c r="Z5" i="1" l="1"/>
  <c r="Z52" i="1" l="1"/>
  <c r="Z107" i="1"/>
  <c r="Z158" i="1"/>
  <c r="Z122" i="1" l="1"/>
  <c r="Z137" i="1"/>
  <c r="Z126" i="1"/>
  <c r="Z133" i="1"/>
  <c r="Z67" i="1"/>
  <c r="Z142" i="1"/>
  <c r="Z74" i="1"/>
  <c r="Z53" i="1"/>
  <c r="Z145" i="1"/>
  <c r="Z166" i="1"/>
  <c r="Z129" i="1"/>
  <c r="Z159" i="1"/>
  <c r="Z119" i="1"/>
  <c r="Z152" i="1"/>
  <c r="Z206" i="1"/>
  <c r="Z167" i="1"/>
  <c r="Z153" i="1"/>
  <c r="Z146" i="1"/>
  <c r="Z164" i="1"/>
  <c r="Z131" i="1"/>
  <c r="Z54" i="1"/>
  <c r="Z136" i="1" l="1"/>
  <c r="Z265" i="1"/>
  <c r="Z172" i="1"/>
  <c r="Z215" i="1"/>
  <c r="Z139" i="1"/>
  <c r="Z264" i="1"/>
  <c r="Z132" i="1"/>
  <c r="Z77" i="1"/>
  <c r="Z207" i="1"/>
  <c r="Z171" i="1"/>
  <c r="Z149" i="1"/>
  <c r="Z150" i="1"/>
  <c r="Z93" i="1"/>
  <c r="Z250" i="1"/>
  <c r="Z218" i="1"/>
  <c r="Z232" i="1"/>
  <c r="Z106" i="1"/>
  <c r="Z163" i="1"/>
  <c r="Z208" i="1"/>
  <c r="Z151" i="1"/>
  <c r="Z108" i="1"/>
  <c r="Z165" i="1"/>
  <c r="Z102" i="1"/>
  <c r="Z247" i="1" l="1"/>
  <c r="Z75" i="1"/>
  <c r="Z266" i="1"/>
  <c r="Z210" i="1"/>
  <c r="Z121" i="1"/>
  <c r="Z170" i="1"/>
  <c r="Z263" i="1"/>
  <c r="Z76" i="1"/>
  <c r="Z160" i="1"/>
  <c r="Z66" i="1"/>
  <c r="Z58" i="1"/>
  <c r="Z41" i="1"/>
  <c r="Z33" i="1"/>
  <c r="Z251" i="1"/>
  <c r="Z226" i="1"/>
  <c r="Z38" i="1"/>
  <c r="Z34" i="1"/>
  <c r="Z24" i="1"/>
  <c r="Z231" i="1"/>
  <c r="Z27" i="1"/>
  <c r="Z104" i="1"/>
  <c r="Z103" i="1" l="1"/>
  <c r="Z255" i="1"/>
  <c r="Z213" i="1"/>
  <c r="Z214" i="1"/>
  <c r="Z243" i="1"/>
  <c r="Z256" i="1"/>
  <c r="Z245" i="1"/>
  <c r="Z244" i="1"/>
  <c r="Z156" i="1"/>
  <c r="Z123" i="1"/>
  <c r="Z257" i="1"/>
  <c r="Z238" i="1"/>
  <c r="Z37" i="1"/>
  <c r="Z157" i="1"/>
  <c r="Z242" i="1"/>
  <c r="Z239" i="1" l="1"/>
  <c r="Z237" i="1"/>
  <c r="Z101" i="1"/>
  <c r="Z25" i="1"/>
  <c r="Z109" i="1"/>
  <c r="Z50" i="1"/>
  <c r="Z44" i="1"/>
  <c r="Z43" i="1"/>
  <c r="Z35" i="1"/>
  <c r="Z42" i="1"/>
  <c r="Z228" i="1" l="1"/>
  <c r="Z252" i="1"/>
  <c r="Z23" i="1" l="1"/>
  <c r="Z26" i="1"/>
  <c r="Z28" i="1" l="1"/>
  <c r="Z298" i="1" l="1"/>
  <c r="N129" i="1" l="1"/>
  <c r="O129" i="1"/>
  <c r="P129" i="1"/>
  <c r="Q129" i="1"/>
  <c r="Z262" i="1"/>
  <c r="A211" i="1" l="1"/>
  <c r="O105" i="1" l="1"/>
  <c r="P105" i="1"/>
  <c r="Q105" i="1"/>
  <c r="R105" i="1"/>
  <c r="Z105" i="1"/>
  <c r="Z125" i="1" l="1"/>
  <c r="Z169" i="1"/>
  <c r="Z65" i="1"/>
  <c r="Z327" i="1" l="1"/>
  <c r="C331" i="1" l="1"/>
  <c r="A290" i="1"/>
  <c r="A305" i="1"/>
  <c r="A167" i="1"/>
  <c r="A140" i="1"/>
  <c r="A124" i="1"/>
  <c r="A64" i="1"/>
  <c r="Z241" i="1" l="1"/>
  <c r="Z212" i="1"/>
  <c r="Z322" i="1"/>
  <c r="Z73" i="1"/>
  <c r="Z141" i="1"/>
  <c r="Z177" i="1"/>
  <c r="Z95" i="1"/>
  <c r="Z135" i="1"/>
  <c r="Z112" i="1"/>
  <c r="Z278" i="1"/>
  <c r="Z162" i="1"/>
  <c r="Z70" i="1"/>
  <c r="Z85" i="1"/>
  <c r="Z3" i="1"/>
  <c r="Z292" i="1"/>
  <c r="Z272" i="1"/>
  <c r="Z284" i="1"/>
  <c r="Z32" i="1"/>
  <c r="Z230" i="1"/>
  <c r="Z128" i="1"/>
  <c r="Z205" i="1"/>
  <c r="Z249" i="1"/>
  <c r="Z217" i="1"/>
  <c r="Z198" i="1"/>
  <c r="Z303" i="1"/>
  <c r="Z201" i="1"/>
  <c r="Z308" i="1"/>
  <c r="Z79" i="1"/>
  <c r="Z254" i="1"/>
  <c r="Z189" i="1"/>
  <c r="Z236" i="1"/>
  <c r="Z225" i="1"/>
  <c r="Z183" i="1"/>
  <c r="Z155" i="1"/>
  <c r="Z60" i="1"/>
  <c r="Z144" i="1"/>
  <c r="Z100" i="1"/>
  <c r="Z118" i="1"/>
  <c r="Z91" i="1"/>
  <c r="Z195" i="1"/>
  <c r="Z40" i="1"/>
</calcChain>
</file>

<file path=xl/comments1.xml><?xml version="1.0" encoding="utf-8"?>
<comments xmlns="http://schemas.openxmlformats.org/spreadsheetml/2006/main">
  <authors>
    <author>Géraldine Olivier</author>
  </authors>
  <commentList>
    <comment ref="T53" authorId="0">
      <text>
        <r>
          <rPr>
            <b/>
            <sz val="9"/>
            <color indexed="81"/>
            <rFont val="Tahoma"/>
            <family val="2"/>
          </rPr>
          <t>Fusion FT/Orange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<sst xmlns="http://schemas.openxmlformats.org/spreadsheetml/2006/main" count="1019" uniqueCount="539">
  <si>
    <t>Unités</t>
  </si>
  <si>
    <t>Services fixes</t>
  </si>
  <si>
    <t>Téléphonie fixe</t>
  </si>
  <si>
    <t xml:space="preserve">Total des revenus des opérateurs sur le marché final </t>
  </si>
  <si>
    <t>Internet: estimation ARCEP,Observatoire des marchés pour les données de 1998 à 2003</t>
  </si>
  <si>
    <t>Transport de données: estimation ARCEP pour 1998 et 1999, source enquête de branche ARCEP/INSEE sur les communications électroniques pour les données 2000 à 2003</t>
  </si>
  <si>
    <t>Abonnements</t>
  </si>
  <si>
    <t>Abonnements à un service de téléphonie fixe</t>
  </si>
  <si>
    <t>III. Indicateurs physiques</t>
  </si>
  <si>
    <t>Abonnements au service téléphonique sur réseaux fixes</t>
  </si>
  <si>
    <t>Abonnements à la sélection du transporteur</t>
  </si>
  <si>
    <t>Abonnements et forfaits</t>
  </si>
  <si>
    <t>Cartes prépayées</t>
  </si>
  <si>
    <t>dont cartes prépayées actives</t>
  </si>
  <si>
    <t>Communications mobiles vers fixe national</t>
  </si>
  <si>
    <t>Communications vers l’international</t>
  </si>
  <si>
    <t>Roaming out</t>
  </si>
  <si>
    <t>Volumes de communications au départ des mobiles</t>
  </si>
  <si>
    <t>Nombre de SMS et MMS interpersonnels émis</t>
  </si>
  <si>
    <t>IV. Indicateurs de revenus</t>
  </si>
  <si>
    <t>Communications vers mobiles</t>
  </si>
  <si>
    <t>Services mobiles</t>
  </si>
  <si>
    <t>Forfaits</t>
  </si>
  <si>
    <r>
      <t>Emplois</t>
    </r>
    <r>
      <rPr>
        <sz val="9"/>
        <rFont val="Times New Roman"/>
        <family val="1"/>
      </rPr>
      <t xml:space="preserve"> (champ : ancien cadre réglementaire)</t>
    </r>
  </si>
  <si>
    <r>
      <t>Investissements</t>
    </r>
    <r>
      <rPr>
        <sz val="9"/>
        <rFont val="Times New Roman"/>
        <family val="1"/>
      </rPr>
      <t xml:space="preserve"> (champ : ancien cadre réglementaire)</t>
    </r>
  </si>
  <si>
    <t>Nombre de numéros conservés au cours de l'année</t>
  </si>
  <si>
    <t>Abonnements sur des lignes bas débit 
(lignes analogiques, numériques ou par le câble)</t>
  </si>
  <si>
    <t>dont sur lignes xDSL sans abonnement RTC</t>
  </si>
  <si>
    <t>Abonnements à la voix sur large bande</t>
  </si>
  <si>
    <t>SMS</t>
  </si>
  <si>
    <t>MMS</t>
  </si>
  <si>
    <t>dont forfaits bloqués</t>
  </si>
  <si>
    <t>dont abonnements et forfaits</t>
  </si>
  <si>
    <t>Abonnements à la sélection appel par appel</t>
  </si>
  <si>
    <t>Abonnements à la présélection</t>
  </si>
  <si>
    <t>Cartes internet exclusives</t>
  </si>
  <si>
    <t>Parc multimédia mobile</t>
  </si>
  <si>
    <t>dont cartes prépayées</t>
  </si>
  <si>
    <t>Revenus des communications depuis les lignes fixes (RTC + VLB)</t>
  </si>
  <si>
    <t>Abonnements et forfaits (hors MtoM)</t>
  </si>
  <si>
    <t xml:space="preserve"> </t>
  </si>
  <si>
    <t>dont abonnement issus de la VGAST</t>
  </si>
  <si>
    <t>dont communications vers l'international</t>
  </si>
  <si>
    <t>Abonnements à Internet (bas, haut et très haut débit)</t>
  </si>
  <si>
    <t>SVA vocaux au départ des clients des opérateurs fixes</t>
  </si>
  <si>
    <t>Volume de données consommées sur les réseaux mobiles</t>
  </si>
  <si>
    <t xml:space="preserve">Facture mensuelle moyenne par abonnement au RTC </t>
  </si>
  <si>
    <t>Facture mensuelle internet bas débit</t>
  </si>
  <si>
    <t>Facture mensuelle internet haut ou très haut débit (internet, téléphonie)</t>
  </si>
  <si>
    <t>Trafic mensuel moyen par abonnement fixe RTC</t>
  </si>
  <si>
    <t>Trafic mensuel moyen par abonnement fixe en VLB</t>
  </si>
  <si>
    <t>Nombre mensuel moyen de SMS émis par carte</t>
  </si>
  <si>
    <t>V. Indicateurs de consommation moyenne mensuelle</t>
  </si>
  <si>
    <t>Services fixes (y compris services de capacité)</t>
  </si>
  <si>
    <t>Revenus perçus auprès du client final</t>
  </si>
  <si>
    <t>Services mobiles (y compris les recettes MtoM)</t>
  </si>
  <si>
    <t>Services à valeur ajoutée (y compris renseignements téléphoniques)</t>
  </si>
  <si>
    <t>Revenus annexes</t>
  </si>
  <si>
    <t>(*) Ventes des opérateurs aux entreprises sur le marché final, les ventes de services de capacité aux opérateurs relèvent du marché de gros.</t>
  </si>
  <si>
    <t>Employment</t>
  </si>
  <si>
    <t>Fixed services (capacity services included)</t>
  </si>
  <si>
    <t>Mobile services (MtoM included)</t>
  </si>
  <si>
    <t>Advanced services and directory services</t>
  </si>
  <si>
    <t>Emplois directs</t>
  </si>
  <si>
    <t>Nombre de SMS émis</t>
  </si>
  <si>
    <t>en unités</t>
  </si>
  <si>
    <t xml:space="preserve">Nombre de publiphones au 31 décembre </t>
  </si>
  <si>
    <t xml:space="preserve">Volumes des communications </t>
  </si>
  <si>
    <t>Volumes Internet bas débit</t>
  </si>
  <si>
    <r>
      <t>Nombre d'abonnements* à internet bas débit</t>
    </r>
    <r>
      <rPr>
        <sz val="9"/>
        <rFont val="Times New Roman"/>
        <family val="1"/>
      </rPr>
      <t xml:space="preserve"> </t>
    </r>
  </si>
  <si>
    <t>minutes</t>
  </si>
  <si>
    <t>unités</t>
  </si>
  <si>
    <t>Moctets</t>
  </si>
  <si>
    <t xml:space="preserve">Facture mensuelle moyenne par carte </t>
  </si>
  <si>
    <t xml:space="preserve">Volume mensuel moyen par carte </t>
  </si>
  <si>
    <t>Volume mensuel moyen par carte</t>
  </si>
  <si>
    <t xml:space="preserve">Nombre mensuel moyen de SMS émis par carte </t>
  </si>
  <si>
    <t>Investissements au cours de l'exercice*</t>
  </si>
  <si>
    <t>Volumes émis par les clients finals</t>
  </si>
  <si>
    <t>II. Marché de détail des communications électroniques</t>
  </si>
  <si>
    <t>I. Chiffres clés de l'activité des opérateurs de communications électroniques</t>
  </si>
  <si>
    <t>Téléphonie mobile</t>
  </si>
  <si>
    <t xml:space="preserve">Volume de données mobiles consommées </t>
  </si>
  <si>
    <t>Total mobile telephony</t>
  </si>
  <si>
    <t xml:space="preserve">Total fixed telephony </t>
  </si>
  <si>
    <t>Number of subscriptions to fixed telephony service</t>
  </si>
  <si>
    <t>Subscription on narrow band access</t>
  </si>
  <si>
    <t>Subscription on broadband access</t>
  </si>
  <si>
    <t>Subscriptions</t>
  </si>
  <si>
    <t>Contract subscribers</t>
  </si>
  <si>
    <t>Prepaid cards</t>
  </si>
  <si>
    <t>Amount of numbers ported during the year</t>
  </si>
  <si>
    <t>Calls to national fixed lines</t>
  </si>
  <si>
    <t xml:space="preserve">Calls to mobiles on the same network </t>
  </si>
  <si>
    <t>Outgoing internationals calls</t>
  </si>
  <si>
    <t xml:space="preserve">Roaming out </t>
  </si>
  <si>
    <t>International calls</t>
  </si>
  <si>
    <t>Calls to mobiles</t>
  </si>
  <si>
    <t>National calls</t>
  </si>
  <si>
    <t>of wich other broadband access</t>
  </si>
  <si>
    <t>Ultra-fast broadband</t>
  </si>
  <si>
    <t>of which with a flow rate between 30 Mbit/s &amp; 100 Mbit/s (*)</t>
  </si>
  <si>
    <t>of which with a flow rate superior to 100 Mbit/s</t>
  </si>
  <si>
    <t>of wich fiber to the home (FTTH)</t>
  </si>
  <si>
    <t>(*) including VDSL2 subscriptions with a flow rate &gt;= 30 Mbit/s</t>
  </si>
  <si>
    <t>All calls originating on PSTN/ISDN</t>
  </si>
  <si>
    <t>Number of public payphones at end of year</t>
  </si>
  <si>
    <t xml:space="preserve">Public payphones and fixed cards </t>
  </si>
  <si>
    <t xml:space="preserve">Number of indirect connections </t>
  </si>
  <si>
    <t>Number of call-by-call carrier selection</t>
  </si>
  <si>
    <t>Number of carrier pre-selection</t>
  </si>
  <si>
    <t xml:space="preserve">of which active prepaid cards </t>
  </si>
  <si>
    <t>of which from contract subscribers</t>
  </si>
  <si>
    <t>of which from prepaid cards</t>
  </si>
  <si>
    <t>of which dedicated data SIM cards</t>
  </si>
  <si>
    <t>Value-added services from mobile telephony network</t>
  </si>
  <si>
    <t xml:space="preserve">of which the value-added "voice" services  </t>
  </si>
  <si>
    <t xml:space="preserve">of which the value-added "data" services  </t>
  </si>
  <si>
    <t>Revenus des cartes prépayées</t>
  </si>
  <si>
    <t>Revenu des cartes MtoM</t>
  </si>
  <si>
    <t>Contract subscribers revenue (excluded MtoM cards)</t>
  </si>
  <si>
    <t>Prepaid cards revenue</t>
  </si>
  <si>
    <t>MtoM cards revenue</t>
  </si>
  <si>
    <t>of which outgoing internationals calls</t>
  </si>
  <si>
    <t>of which roaming out (calls, sms, data)</t>
  </si>
  <si>
    <t>Revenu des opérateurs attributaires - services de renseignements</t>
  </si>
  <si>
    <t>Fixed services</t>
  </si>
  <si>
    <t>Mobile services</t>
  </si>
  <si>
    <t xml:space="preserve">Number of interpersonnal SMS sent per user </t>
  </si>
  <si>
    <t>Average monthly outgoing traffic per user</t>
  </si>
  <si>
    <t>Average monthly traffic of data consumed on mobile networks</t>
  </si>
  <si>
    <t>of which active 3G and 4G users</t>
  </si>
  <si>
    <t>of which from other SIM cards</t>
  </si>
  <si>
    <t>Average monthly revenue per user</t>
  </si>
  <si>
    <t>Nombre de cartes SIM mobiles en service (hors cartes MtoM)</t>
  </si>
  <si>
    <t>Nombre de cartes SIM mobiles en service (y compris cartes MtoM)</t>
  </si>
  <si>
    <t>dont roaming-out (voix, sms, data)</t>
  </si>
  <si>
    <t>Number of fixed lines</t>
  </si>
  <si>
    <t>Average monthly revenue per contract (low-speed Internet)</t>
  </si>
  <si>
    <t>Average monthly outgoing traffic per contract on PSTN/ISDN</t>
  </si>
  <si>
    <t>of which access resales</t>
  </si>
  <si>
    <t>Value-added services from fixed telephony network</t>
  </si>
  <si>
    <t>Directory services revenue</t>
  </si>
  <si>
    <t>Number of interpersonnal SMS</t>
  </si>
  <si>
    <t>VI. Business market</t>
  </si>
  <si>
    <t>Traffic of data consumed on mobile networks</t>
  </si>
  <si>
    <t>Subscriptions on narrow band access (analog, digital lines, cable networks)</t>
  </si>
  <si>
    <t>Voice-over-broadband subscriptions</t>
  </si>
  <si>
    <t>Average monthly revenue per contract on PSTN/ISDN (telephony)</t>
  </si>
  <si>
    <t>Average monthly outgoing traffic per contract (voice-over-broadband)</t>
  </si>
  <si>
    <t>IV. Indicators of revenue</t>
  </si>
  <si>
    <t>Revenus des abonnements et forfaits (hors cartes MtoM)</t>
  </si>
  <si>
    <t>Traffic sent by customers</t>
  </si>
  <si>
    <t xml:space="preserve">I. Key figures of electronic communications operators </t>
  </si>
  <si>
    <t xml:space="preserve">II. Retail market of electronic communications </t>
  </si>
  <si>
    <t>Total revenus des services de communications électroniques</t>
  </si>
  <si>
    <t>Low-speed Internet subscriptions*</t>
  </si>
  <si>
    <t>*Source : AFA until 2002</t>
  </si>
  <si>
    <t>Low-speed Internet traffics</t>
  </si>
  <si>
    <t>Haut et très haut débit</t>
  </si>
  <si>
    <r>
      <t xml:space="preserve">Hors cartes MtoM en revenu, hors cartes MtoM et cartes internet exclusives en volume de minutes, </t>
    </r>
    <r>
      <rPr>
        <u/>
        <sz val="7"/>
        <rFont val="Arial"/>
        <family val="2"/>
      </rPr>
      <t>et hors SVA en minutes et en revenus</t>
    </r>
    <r>
      <rPr>
        <sz val="7"/>
        <rFont val="Arial"/>
        <family val="2"/>
      </rPr>
      <t>.</t>
    </r>
  </si>
  <si>
    <t>Number of interpersonnal SMS sent</t>
  </si>
  <si>
    <t>of which DSL lines without narrowband access</t>
  </si>
  <si>
    <t>Contract subscribers (MtoM cards excluded)</t>
  </si>
  <si>
    <t>Total number of SIM cards (MtoM cards included)</t>
  </si>
  <si>
    <t>Total number of SIM cards (MtoM cards excluded)</t>
  </si>
  <si>
    <t xml:space="preserve">Number of interpersonnal MMS </t>
  </si>
  <si>
    <t>* "Autres services liés à l'accès internet" : inclus les revenus des services de contenus liés aux accès haut et très haut débit facturés par l’opérateur de CE (recettes des abonnements à un service de télévision, des services de téléchargement de musique ou de vidéo à la demande).</t>
  </si>
  <si>
    <r>
      <t xml:space="preserve">Excluded MtoM cards for the revenue, excluded MtoM cards and Number of dedicated data cards for the traffic, and </t>
    </r>
    <r>
      <rPr>
        <u/>
        <sz val="7"/>
        <rFont val="Arial"/>
        <family val="2"/>
      </rPr>
      <t>value added services excluded</t>
    </r>
    <r>
      <rPr>
        <sz val="7"/>
        <rFont val="Arial"/>
        <family val="2"/>
      </rPr>
      <t>.</t>
    </r>
  </si>
  <si>
    <t xml:space="preserve">Average monthly revenue per user </t>
  </si>
  <si>
    <t>Internet subscriptions (low, high and very high speed networks)</t>
  </si>
  <si>
    <t>Traffics of data consumed on mobile networks</t>
  </si>
  <si>
    <t>Number of fixed numbers ported during the year</t>
  </si>
  <si>
    <t xml:space="preserve">Total number of MtoM cards </t>
  </si>
  <si>
    <t>Average monthly revenue per high and very high speed networks contract (internet, telephony)</t>
  </si>
  <si>
    <t>Total revenue mobile services (MtoM excluded)</t>
  </si>
  <si>
    <t>Total revenue mobile services (MtoM included)</t>
  </si>
  <si>
    <t>Revenus des services mobiles (y compris cartes MtoM)</t>
  </si>
  <si>
    <t>Revenus des services mobiles (hors cartes MtoM)</t>
  </si>
  <si>
    <t>III. Indicators of networks</t>
  </si>
  <si>
    <t>Nombre d'accès de services de capacités souscrits par des entreprises</t>
  </si>
  <si>
    <t>Retail leased lines and data networking (*)</t>
  </si>
  <si>
    <t>Volume de données abonnements et forfaits</t>
  </si>
  <si>
    <t>Volume de données cartes prépayées</t>
  </si>
  <si>
    <t>Traffic of data from contract subscribers</t>
  </si>
  <si>
    <t>Traffic of data from prepaid cards</t>
  </si>
  <si>
    <t xml:space="preserve">Parc actif 3G </t>
  </si>
  <si>
    <t xml:space="preserve">Parc actif 4G </t>
  </si>
  <si>
    <t xml:space="preserve">Active 3G users </t>
  </si>
  <si>
    <t xml:space="preserve">Active 4G users </t>
  </si>
  <si>
    <t>Publiphonie et cartes de téléphonie fixe</t>
  </si>
  <si>
    <t>Number of interpersonnal messages sent</t>
  </si>
  <si>
    <t>Investment during the year (*)</t>
  </si>
  <si>
    <t>Source ARCEP - 1998 to 2014 annual surveys. (*) This indicator includes amounts paid for the purchase of the mobile telephony licenses.</t>
  </si>
  <si>
    <r>
      <t xml:space="preserve">Employment </t>
    </r>
    <r>
      <rPr>
        <sz val="9"/>
        <rFont val="Times New Roman"/>
        <family val="1"/>
      </rPr>
      <t>(former regulatory framework)</t>
    </r>
  </si>
  <si>
    <r>
      <t xml:space="preserve">Investment during the year </t>
    </r>
    <r>
      <rPr>
        <sz val="9"/>
        <rFont val="Times New Roman"/>
        <family val="1"/>
      </rPr>
      <t>(former regulatory framework)</t>
    </r>
  </si>
  <si>
    <t>All calls from fixed lines (traffics public payphones and cards excluded)</t>
  </si>
  <si>
    <t>All calls originating on voice-over-broadband traffics</t>
  </si>
  <si>
    <t xml:space="preserve">Public payphones and cards traffics </t>
  </si>
  <si>
    <t>of wich xDSL (&lt; 30 Mbit/s)</t>
  </si>
  <si>
    <t>Broadband (&lt; 30 Mbit/s)</t>
  </si>
  <si>
    <t>Total mobile telephony traffics</t>
  </si>
  <si>
    <t>* Source : AFA jusqu'en 2002. Chiffres des fournisseurs d'accès suivants : 9 online, AOL France, Club Internet, Free (RTC uniquement), InterPC, NC, Noos, Tiscali France, UPC France, Wanadoo. Sont comptabilisés les comptes d'accès gratuits ou facturés à l'usage.</t>
  </si>
  <si>
    <t>Units</t>
  </si>
  <si>
    <t>€</t>
  </si>
  <si>
    <t>Teraoctets</t>
  </si>
  <si>
    <t>Millions d'€</t>
  </si>
  <si>
    <t xml:space="preserve">Millions of € </t>
  </si>
  <si>
    <t xml:space="preserve">Millions of €  </t>
  </si>
  <si>
    <t>Millions of units</t>
  </si>
  <si>
    <t>Millions d'unités</t>
  </si>
  <si>
    <t>Millions de minutes</t>
  </si>
  <si>
    <t>Millions of minutes</t>
  </si>
  <si>
    <t>Téraoctets</t>
  </si>
  <si>
    <t>of which investment (amounts paid for mobile telephony licences excluded)</t>
  </si>
  <si>
    <t>Revenue received from the customers</t>
  </si>
  <si>
    <t>Others Revenue</t>
  </si>
  <si>
    <t>All calls from fixed lines Revenue</t>
  </si>
  <si>
    <t>Access fees, subscriptions and additional services Revenue (PSTN/ISDN)</t>
  </si>
  <si>
    <t>All calls from fixed lines Revenue on PSTN/ISDN</t>
  </si>
  <si>
    <t>Public payphones and fixed cards Revenue</t>
  </si>
  <si>
    <t>Voice-over-broadband traffic Revenue (billing beyond the package)</t>
  </si>
  <si>
    <t>Voice-over-broadband internet Revenue</t>
  </si>
  <si>
    <t>"Other internet services " Revenue*</t>
  </si>
  <si>
    <t>Total mobile services Revenue (MtoM excluded)</t>
  </si>
  <si>
    <t>Electronic communications services total revenue</t>
  </si>
  <si>
    <t>Entire retail market revenue</t>
  </si>
  <si>
    <t>Total traffic on fixed and mobile networks</t>
  </si>
  <si>
    <t>Portability (fixed numbers)</t>
  </si>
  <si>
    <t>Broadband and ultra-fast broadband</t>
  </si>
  <si>
    <t>Narrowband</t>
  </si>
  <si>
    <t>Broadband and ultra-fast broadband internet subscriptions</t>
  </si>
  <si>
    <t>Retail leased lines and data networking on business market</t>
  </si>
  <si>
    <t xml:space="preserve">Number of dedicated internet data cards </t>
  </si>
  <si>
    <t>of which dedicated internet data SIM cards</t>
  </si>
  <si>
    <t>Low-speed services</t>
  </si>
  <si>
    <r>
      <t>H</t>
    </r>
    <r>
      <rPr>
        <b/>
        <sz val="9"/>
        <color rgb="FF0C0C0C"/>
        <rFont val="Times New Roman"/>
        <family val="1"/>
      </rPr>
      <t>igh and very high speed services</t>
    </r>
  </si>
  <si>
    <t>* "other internet services" : include revenus from content services (high and very high speed services) charged by the operator such as revenue from subscriptions to a television service, services for downloading music or video on demand.</t>
  </si>
  <si>
    <t>(*) Operators sales on the final market, sales of capacity services (leased line, data transport)  to others operators are the wholesale market.</t>
  </si>
  <si>
    <t>V. Average monthly indicators</t>
  </si>
  <si>
    <t>Traffic of calls from mobile services</t>
  </si>
  <si>
    <t>units</t>
  </si>
  <si>
    <t>Total traffic and internet revenues (payphones and fixed cards included)</t>
  </si>
  <si>
    <t>-</t>
  </si>
  <si>
    <t>dont communications on-net</t>
  </si>
  <si>
    <t>dont communications vers mobiles tiers</t>
  </si>
  <si>
    <t xml:space="preserve">Nombre de cartes "MtoM" </t>
  </si>
  <si>
    <t>Revenus du bas débit</t>
  </si>
  <si>
    <t>Revenus d'accès, abonnements et services supplémentaires</t>
  </si>
  <si>
    <t>Revenus des communications au départ des postes fixes RTC</t>
  </si>
  <si>
    <t>Revenus des autres services bas débit (internet, publiphonie, cartes)</t>
  </si>
  <si>
    <t xml:space="preserve">Revenus des accès internet VLB haut et très haut débit </t>
  </si>
  <si>
    <t>Revenus "autres services liés à l’accès Internet" *</t>
  </si>
  <si>
    <t>Revenus du haut et très haut débit</t>
  </si>
  <si>
    <t>Revenu des services de capacité aux entreprises (*)</t>
  </si>
  <si>
    <t>of which blocked contract subscribers</t>
  </si>
  <si>
    <t xml:space="preserve">of which contract subsscribers </t>
  </si>
  <si>
    <t>of which prepaid cards</t>
  </si>
  <si>
    <t>of which active prepaid cards</t>
  </si>
  <si>
    <t>Revenu of low-speed services</t>
  </si>
  <si>
    <t>Revenu of high-speed services</t>
  </si>
  <si>
    <t>Source ARCEP - 1998 to 2014 annual surveys. 2015 quarterly surveys.</t>
  </si>
  <si>
    <t>Millions d'€ HT</t>
  </si>
  <si>
    <t xml:space="preserve">Le lien vers les publications </t>
  </si>
  <si>
    <t>Le lien vers la notice</t>
  </si>
  <si>
    <t xml:space="preserve">Des rectifications peuvent être faites sur l'historique. </t>
  </si>
  <si>
    <t>€ HT</t>
  </si>
  <si>
    <t>dont cartes des clients actifs en 4G</t>
  </si>
  <si>
    <t>6</t>
  </si>
  <si>
    <t>7</t>
  </si>
  <si>
    <t>45</t>
  </si>
  <si>
    <t>46</t>
  </si>
  <si>
    <t>47</t>
  </si>
  <si>
    <t>49</t>
  </si>
  <si>
    <t>50</t>
  </si>
  <si>
    <t>55</t>
  </si>
  <si>
    <t>56</t>
  </si>
  <si>
    <t>57</t>
  </si>
  <si>
    <t>130</t>
  </si>
  <si>
    <t>204</t>
  </si>
  <si>
    <t>200</t>
  </si>
  <si>
    <t>201</t>
  </si>
  <si>
    <t>202</t>
  </si>
  <si>
    <t>206</t>
  </si>
  <si>
    <t xml:space="preserve"> -</t>
  </si>
  <si>
    <t>142</t>
  </si>
  <si>
    <t>246</t>
  </si>
  <si>
    <t>247</t>
  </si>
  <si>
    <t>248</t>
  </si>
  <si>
    <t>249</t>
  </si>
  <si>
    <t>265</t>
  </si>
  <si>
    <t>266</t>
  </si>
  <si>
    <t>267</t>
  </si>
  <si>
    <t>268</t>
  </si>
  <si>
    <t>257</t>
  </si>
  <si>
    <t>258</t>
  </si>
  <si>
    <t>259</t>
  </si>
  <si>
    <t>260</t>
  </si>
  <si>
    <t>283</t>
  </si>
  <si>
    <t>284</t>
  </si>
  <si>
    <t>155</t>
  </si>
  <si>
    <t>147</t>
  </si>
  <si>
    <t>148</t>
  </si>
  <si>
    <t>149</t>
  </si>
  <si>
    <t>150</t>
  </si>
  <si>
    <t>188</t>
  </si>
  <si>
    <t>57+938</t>
  </si>
  <si>
    <t>218</t>
  </si>
  <si>
    <t>617</t>
  </si>
  <si>
    <t>618</t>
  </si>
  <si>
    <t>619</t>
  </si>
  <si>
    <t>620</t>
  </si>
  <si>
    <t>717</t>
  </si>
  <si>
    <t>714</t>
  </si>
  <si>
    <t>715</t>
  </si>
  <si>
    <t>716</t>
  </si>
  <si>
    <t>735</t>
  </si>
  <si>
    <t>736</t>
  </si>
  <si>
    <t>938</t>
  </si>
  <si>
    <t>745</t>
  </si>
  <si>
    <t>683</t>
  </si>
  <si>
    <t>684</t>
  </si>
  <si>
    <t>685</t>
  </si>
  <si>
    <t>686</t>
  </si>
  <si>
    <t>688</t>
  </si>
  <si>
    <t>689</t>
  </si>
  <si>
    <t>690</t>
  </si>
  <si>
    <t>649</t>
  </si>
  <si>
    <t>650</t>
  </si>
  <si>
    <t>656</t>
  </si>
  <si>
    <t>657</t>
  </si>
  <si>
    <t>706</t>
  </si>
  <si>
    <t>707</t>
  </si>
  <si>
    <t>703</t>
  </si>
  <si>
    <t>665</t>
  </si>
  <si>
    <t>666</t>
  </si>
  <si>
    <t>667</t>
  </si>
  <si>
    <t>669</t>
  </si>
  <si>
    <t>668</t>
  </si>
  <si>
    <t>236</t>
  </si>
  <si>
    <t>237</t>
  </si>
  <si>
    <t>238</t>
  </si>
  <si>
    <t>239</t>
  </si>
  <si>
    <t>229</t>
  </si>
  <si>
    <t>240</t>
  </si>
  <si>
    <t>307</t>
  </si>
  <si>
    <t>305</t>
  </si>
  <si>
    <t>308</t>
  </si>
  <si>
    <t>310</t>
  </si>
  <si>
    <t>309</t>
  </si>
  <si>
    <t>311</t>
  </si>
  <si>
    <t>312</t>
  </si>
  <si>
    <t>948</t>
  </si>
  <si>
    <t>642</t>
  </si>
  <si>
    <t>641</t>
  </si>
  <si>
    <t>640</t>
  </si>
  <si>
    <t>643</t>
  </si>
  <si>
    <t>644</t>
  </si>
  <si>
    <t>152</t>
  </si>
  <si>
    <t>153</t>
  </si>
  <si>
    <t>154</t>
  </si>
  <si>
    <t>937</t>
  </si>
  <si>
    <t>951</t>
  </si>
  <si>
    <t>954</t>
  </si>
  <si>
    <t>955</t>
  </si>
  <si>
    <t>SA 710</t>
  </si>
  <si>
    <t>881</t>
  </si>
  <si>
    <t>884</t>
  </si>
  <si>
    <t>887</t>
  </si>
  <si>
    <t>896</t>
  </si>
  <si>
    <t>894</t>
  </si>
  <si>
    <t>895</t>
  </si>
  <si>
    <t>903</t>
  </si>
  <si>
    <t>902</t>
  </si>
  <si>
    <t>897</t>
  </si>
  <si>
    <t>882</t>
  </si>
  <si>
    <t>885</t>
  </si>
  <si>
    <t>888</t>
  </si>
  <si>
    <t>889</t>
  </si>
  <si>
    <t>883</t>
  </si>
  <si>
    <t>886</t>
  </si>
  <si>
    <t xml:space="preserve"> - </t>
  </si>
  <si>
    <t>552</t>
  </si>
  <si>
    <t>554</t>
  </si>
  <si>
    <t>558</t>
  </si>
  <si>
    <t>559</t>
  </si>
  <si>
    <t>761</t>
  </si>
  <si>
    <t>799</t>
  </si>
  <si>
    <t>828</t>
  </si>
  <si>
    <t>850</t>
  </si>
  <si>
    <t>775</t>
  </si>
  <si>
    <t>775+937</t>
  </si>
  <si>
    <t>403</t>
  </si>
  <si>
    <t>404</t>
  </si>
  <si>
    <t>405</t>
  </si>
  <si>
    <t>406</t>
  </si>
  <si>
    <t>Communications vers fixe national</t>
  </si>
  <si>
    <t>dont communications RTC</t>
  </si>
  <si>
    <t>dont communications au départ des "box" en VLB</t>
  </si>
  <si>
    <t>462</t>
  </si>
  <si>
    <t>463</t>
  </si>
  <si>
    <t>464</t>
  </si>
  <si>
    <t>465</t>
  </si>
  <si>
    <t>466</t>
  </si>
  <si>
    <t>467</t>
  </si>
  <si>
    <t>Communications des entreprises depuis les lignes fixes</t>
  </si>
  <si>
    <t>Revenu des entreprises depuis les lignes fixes</t>
  </si>
  <si>
    <t>Services mobiles des entreprises</t>
  </si>
  <si>
    <t>Services fixes des entreprises</t>
  </si>
  <si>
    <t>Abonnement des entreprises au service téléphonique fixe</t>
  </si>
  <si>
    <t>Revenu des services de capacité</t>
  </si>
  <si>
    <t>524</t>
  </si>
  <si>
    <t xml:space="preserve">Liaisons louées ou transport de données sur réseau fixe vendus à des entreprises </t>
  </si>
  <si>
    <t>SA 317</t>
  </si>
  <si>
    <t>Nombre total d'accès vendus aux entreprises</t>
  </si>
  <si>
    <t>Trafic de téléphonie fixe des entreprises</t>
  </si>
  <si>
    <t>Revenu des services fixes des entreprises</t>
  </si>
  <si>
    <t>Nombre d'abonnements fixes des entreprises</t>
  </si>
  <si>
    <t>Volume de trafic mobile des entreprises</t>
  </si>
  <si>
    <t>Nombre de cartes mobile des entreprises</t>
  </si>
  <si>
    <t>Nombre de cartes mobiles (hors cartes MtoM)</t>
  </si>
  <si>
    <t xml:space="preserve">Nombre de messages émis </t>
  </si>
  <si>
    <t>829</t>
  </si>
  <si>
    <t>828+829</t>
  </si>
  <si>
    <t>759</t>
  </si>
  <si>
    <t>760</t>
  </si>
  <si>
    <t>Communications mobiles on-net</t>
  </si>
  <si>
    <t>Communications mobiles vers réseaux mobiles tiers</t>
  </si>
  <si>
    <t>Communications mobiles vers l’international</t>
  </si>
  <si>
    <t>Communications en roaming out</t>
  </si>
  <si>
    <t>804</t>
  </si>
  <si>
    <t>805</t>
  </si>
  <si>
    <t>806</t>
  </si>
  <si>
    <t>807</t>
  </si>
  <si>
    <t>808</t>
  </si>
  <si>
    <t>Accès internet des entreprises</t>
  </si>
  <si>
    <t>Volume de minutes internet bas débit</t>
  </si>
  <si>
    <t>Services à valeur ajoutée des entreprises</t>
  </si>
  <si>
    <t>SA 626</t>
  </si>
  <si>
    <t>Investissements dans les boucles locales très haut débit</t>
  </si>
  <si>
    <t>Communications au départ des postes fixes</t>
  </si>
  <si>
    <t>Nombre d'accès internet bas débit</t>
  </si>
  <si>
    <t>Nombre d'accès internet haut et très haut débit</t>
  </si>
  <si>
    <t xml:space="preserve">Nombre d'accès à la TV couplés à l'accès internet </t>
  </si>
  <si>
    <t>dont nombre d'accès à la TV par xDSL</t>
  </si>
  <si>
    <t>175</t>
  </si>
  <si>
    <t>176</t>
  </si>
  <si>
    <t>Consommation de données mobiles</t>
  </si>
  <si>
    <t>Trafic de téléphonie au départ des mobiles</t>
  </si>
  <si>
    <t>Messagerie interpersonnelle</t>
  </si>
  <si>
    <t xml:space="preserve">Trafic de communications </t>
  </si>
  <si>
    <t>Trafic de données consommées</t>
  </si>
  <si>
    <t>693</t>
  </si>
  <si>
    <t>694</t>
  </si>
  <si>
    <t>695</t>
  </si>
  <si>
    <t>Nombre de cartes SIM couplées aux services fixes</t>
  </si>
  <si>
    <t>Trafic en roaming-out</t>
  </si>
  <si>
    <t>541</t>
  </si>
  <si>
    <t>543</t>
  </si>
  <si>
    <t>542</t>
  </si>
  <si>
    <t>544</t>
  </si>
  <si>
    <t>Nombre de numéros fixes conservés au cours de l'année</t>
  </si>
  <si>
    <t>531</t>
  </si>
  <si>
    <t xml:space="preserve">Millions de SMS </t>
  </si>
  <si>
    <t>Revenu du roaming-in</t>
  </si>
  <si>
    <t>millions de minutes</t>
  </si>
  <si>
    <t>térooctets</t>
  </si>
  <si>
    <t xml:space="preserve">Volume de données  </t>
  </si>
  <si>
    <t xml:space="preserve">Volume de communications  </t>
  </si>
  <si>
    <t>VI. Indicateurs du roaming-in</t>
  </si>
  <si>
    <t>millions d'euros HT</t>
  </si>
  <si>
    <t>Revenus des Services à valeur ajoutée des entreprises (*)</t>
  </si>
  <si>
    <t>(*) hors services de renseignements</t>
  </si>
  <si>
    <t>Communications sur accès Haut et très haut débit</t>
  </si>
  <si>
    <t xml:space="preserve">Communications en Bas débit </t>
  </si>
  <si>
    <t>Abonnements "classiques" (voix et voix/data)</t>
  </si>
  <si>
    <t>Nombre de MMS émis</t>
  </si>
  <si>
    <t>évolution annuelle</t>
  </si>
  <si>
    <t>Source ARCEP - Enquêtes annuelles 1998 à 2016 ; enquêtes trimestrielles 2017.</t>
  </si>
  <si>
    <t>Investissements dans les boucles locales très haut débit fixes</t>
  </si>
  <si>
    <t>Investissements dans les boucles locales 3G/4G*</t>
  </si>
  <si>
    <t>dont investissements dans les boucles locales 4G**</t>
  </si>
  <si>
    <t>Exaoctets</t>
  </si>
  <si>
    <t>Abonnements téléphoniques en RTC</t>
  </si>
  <si>
    <t>dont abonnements issus de la VGAST</t>
  </si>
  <si>
    <t>Abonnements à la VLB sur des accès haut et très haut débit</t>
  </si>
  <si>
    <t>dont sur lignes DSL</t>
  </si>
  <si>
    <t>dont sur autres téchnologies (*)</t>
  </si>
  <si>
    <t>* Fibre optique de bout en bout, fibre optique avec terminaison coaxiale, technologies sans fil</t>
  </si>
  <si>
    <t>Accès à haut débit</t>
  </si>
  <si>
    <t>dont abonnements xDSL</t>
  </si>
  <si>
    <t>dont autres abonnements haut débit</t>
  </si>
  <si>
    <t>Accès à très haut débit</t>
  </si>
  <si>
    <t>Abonnements &gt;= 100 Mbit/s</t>
  </si>
  <si>
    <t>dont abonnements en fibre optique de bout en bout</t>
  </si>
  <si>
    <t>dont avec terminaison en câble coaxial</t>
  </si>
  <si>
    <t xml:space="preserve">Nombre d’abonnements à internet haut et très haut débit </t>
  </si>
  <si>
    <r>
      <t>Abonnements ≥ 30 et &lt; 100 Mbit/s</t>
    </r>
    <r>
      <rPr>
        <sz val="9"/>
        <rFont val="Times New Roman"/>
        <family val="1"/>
      </rPr>
      <t xml:space="preserve"> (VDSL2 et terminaison en câble coaxial, 4G fixe)</t>
    </r>
  </si>
  <si>
    <t>nd</t>
  </si>
  <si>
    <t>Consommation par carte internet exclusive</t>
  </si>
  <si>
    <t>Consommation moyenne de données sur les réseaux mobiles</t>
  </si>
  <si>
    <t>Giga octets</t>
  </si>
  <si>
    <t xml:space="preserve">Par carte prépayée </t>
  </si>
  <si>
    <t xml:space="preserve"> Par carte active internet</t>
  </si>
  <si>
    <t>Par forfait</t>
  </si>
  <si>
    <t xml:space="preserve"> Par carte active en 4G</t>
  </si>
  <si>
    <t xml:space="preserve"> nd</t>
  </si>
  <si>
    <t xml:space="preserve">nd </t>
  </si>
  <si>
    <t>2017p</t>
  </si>
  <si>
    <t>dont investissements hors achats de fréquences mobiles</t>
  </si>
  <si>
    <t xml:space="preserve"> (*) Cet indicateur intègre les montants payés pour l'achat des fréquences mobiles. </t>
  </si>
  <si>
    <t>*Données opérateurs de réseau mobile métropolitains jusqu'en 2014, tous opérateurs à partir de 2015</t>
  </si>
  <si>
    <t xml:space="preserve">** Investissements dans les équipements permettant d'utiliser a minima les réseaux 4G </t>
  </si>
  <si>
    <t>Total des volumes de téléphonie émis sur les réseaux mobiles et fixe</t>
  </si>
  <si>
    <t>Nombre de lignes supportant le service téléphonique sur réseau fixe</t>
  </si>
  <si>
    <t>Communications vers l'international</t>
  </si>
  <si>
    <t xml:space="preserve">Communications vers les mobiles </t>
  </si>
  <si>
    <t>Ensemble des communications depuis les lignes fixes (hors la publiphonie et les cartes)</t>
  </si>
  <si>
    <t>Communications en VLB au départ des lignes fixes</t>
  </si>
  <si>
    <t>Communications en RTC au départ des lignes fixes</t>
  </si>
  <si>
    <t>Nombre de cartes SIM en service (hors cartes MtoM)</t>
  </si>
  <si>
    <t>Abonnnements et forfaits à des cartes internet exclusives</t>
  </si>
  <si>
    <t>Cartes prépayées internet exclusives</t>
  </si>
  <si>
    <t>Parc actif 3G et 4G</t>
  </si>
  <si>
    <t>Communications mobiles vers mobiles nationaux</t>
  </si>
  <si>
    <t>Trafic de communications au départ des mobiles</t>
  </si>
  <si>
    <t>Trafic de données consommées sur les réseaux mobiles</t>
  </si>
  <si>
    <t>dont cartes SIM internet exclusives</t>
  </si>
  <si>
    <t>Communications vers les mobiles</t>
  </si>
  <si>
    <t>Total des revenus fixes (téléphonie, Internet, publiphonie et cartes)</t>
  </si>
  <si>
    <t>dont services à valeur ajoutée vocaux</t>
  </si>
  <si>
    <t>dont services à valeur ajoutée "data"</t>
  </si>
  <si>
    <r>
      <t xml:space="preserve">dont nombre d'accès à la TV </t>
    </r>
    <r>
      <rPr>
        <i/>
        <sz val="9"/>
        <rFont val="Times New Roman"/>
        <family val="1"/>
      </rPr>
      <t>via</t>
    </r>
    <r>
      <rPr>
        <sz val="9"/>
        <rFont val="Times New Roman"/>
        <family val="1"/>
      </rPr>
      <t xml:space="preserve"> le FttH, câble, satellite</t>
    </r>
  </si>
  <si>
    <r>
      <t xml:space="preserve">Pour une information plus complète sur les définitions utilisées, le lecteur pourra utilement se reporter aux publications de </t>
    </r>
    <r>
      <rPr>
        <i/>
        <sz val="9"/>
        <color rgb="FFE56363"/>
        <rFont val="Times New Roman"/>
        <family val="1"/>
      </rPr>
      <t>l'Observatoire des marchés</t>
    </r>
    <r>
      <rPr>
        <i/>
        <sz val="9"/>
        <rFont val="Times New Roman"/>
        <family val="1"/>
      </rPr>
      <t xml:space="preserve"> et à </t>
    </r>
    <r>
      <rPr>
        <i/>
        <sz val="9"/>
        <color rgb="FFE56363"/>
        <rFont val="Times New Roman"/>
        <family val="1"/>
      </rPr>
      <t>la notice explicative</t>
    </r>
    <r>
      <rPr>
        <i/>
        <sz val="9"/>
        <rFont val="Times New Roman"/>
        <family val="1"/>
      </rPr>
      <t>.</t>
    </r>
  </si>
  <si>
    <t>Revenus des communications en voix sur large bande (facturées au-delà du forfait)</t>
  </si>
  <si>
    <t>Services à valeur ajoutée au départ des clients des opérateurs mobiles</t>
  </si>
  <si>
    <t>Revenu du bas débit (accès, communications RTC, internet, cartes fixes)</t>
  </si>
  <si>
    <t>Revenu du haut et très haut débit (internet, comm. VLB, autres revenus liés à l'accès internet)</t>
  </si>
  <si>
    <t>VII. Marché 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</si>
</sst>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€_-;\-* #,##0.00\ _€_-;_-* &quot;-&quot;??\ _€_-;_-@_-"/>
    <numFmt numFmtId="164" formatCode="0.0%"/>
    <numFmt numFmtId="165" formatCode="0.0"/>
    <numFmt numFmtId="166" formatCode="0.000"/>
    <numFmt numFmtId="167" formatCode="#,##0.000"/>
    <numFmt numFmtId="168" formatCode="#,##0.0"/>
    <numFmt numFmtId="169" formatCode="_-* #,##0.00\ [$€-1]_-;\-* #,##0.00\ [$€-1]_-;_-* &quot;-&quot;??\ [$€-1]_-"/>
    <numFmt numFmtId="170" formatCode="_-* #,##0.000\ _€_-;\-* #,##0.000\ _€_-;_-* &quot;-&quot;??\ _€_-;_-@_-"/>
    <numFmt numFmtId="171" formatCode="_-* #,##0\ _€_-;\-* #,##0\ _€_-;_-* &quot;-&quot;??\ _€_-;_-@_-"/>
    <numFmt numFmtId="172" formatCode="h&quot;h&quot;mm"/>
    <numFmt numFmtId="173" formatCode="_-* #,##0.000000\ _€_-;\-* #,##0.000000\ _€_-;_-* &quot;-&quot;??\ _€_-;_-@_-"/>
    <numFmt numFmtId="174" formatCode="_-* #,##0.00\ [$€]_-;\-* #,##0.00\ [$€]_-;_-* &quot;-&quot;??\ [$€]_-;_-@_-"/>
    <numFmt numFmtId="175" formatCode="_-* #,##0\ _D_M_-;\-* #,##0\ _D_M_-;_-* &quot;-&quot;\ _D_M_-;_-@_-"/>
    <numFmt numFmtId="176" formatCode="_-* #,##0.00\ _D_M_-;\-* #,##0.00\ _D_M_-;_-* &quot;-&quot;??\ _D_M_-;_-@_-"/>
    <numFmt numFmtId="177" formatCode="_-* #,##0.00\ _F_-;\-* #,##0.00\ _F_-;_-* &quot;-&quot;??\ _F_-;_-@_-"/>
    <numFmt numFmtId="178" formatCode="_-* #,##0\ &quot;DM&quot;_-;\-* #,##0\ &quot;DM&quot;_-;_-* &quot;-&quot;\ &quot;DM&quot;_-;_-@_-"/>
    <numFmt numFmtId="179" formatCode="_-* #,##0.00\ &quot;DM&quot;_-;\-* #,##0.00\ &quot;DM&quot;_-;_-* &quot;-&quot;??\ &quot;DM&quot;_-;_-@_-"/>
    <numFmt numFmtId="180" formatCode="#,##0_ ;\-#,##0\ "/>
    <numFmt numFmtId="181" formatCode="_-* #,##0.0\ _€_-;\-* #,##0.0\ _€_-;_-* &quot;-&quot;??\ _€_-;_-@_-"/>
  </numFmts>
  <fonts count="10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7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7.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i/>
      <sz val="9"/>
      <name val="Times New Roman"/>
      <family val="1"/>
    </font>
    <font>
      <sz val="9"/>
      <color indexed="81"/>
      <name val="Tahoma"/>
      <family val="2"/>
    </font>
    <font>
      <b/>
      <sz val="9"/>
      <color rgb="FF333333"/>
      <name val="Times New Roman"/>
      <family val="1"/>
    </font>
    <font>
      <b/>
      <sz val="9"/>
      <color rgb="FF181818"/>
      <name val="Times New Roman"/>
      <family val="1"/>
    </font>
    <font>
      <b/>
      <sz val="9"/>
      <color rgb="FF0C0C0C"/>
      <name val="Times New Roman"/>
      <family val="1"/>
    </font>
    <font>
      <b/>
      <sz val="12"/>
      <color rgb="FF222222"/>
      <name val="Times New Roman"/>
      <family val="1"/>
    </font>
    <font>
      <u/>
      <sz val="7"/>
      <name val="Arial"/>
      <family val="2"/>
    </font>
    <font>
      <i/>
      <sz val="8"/>
      <name val="Times New Roman"/>
      <family val="1"/>
    </font>
    <font>
      <i/>
      <sz val="8"/>
      <name val="Calibri"/>
      <family val="2"/>
    </font>
    <font>
      <i/>
      <sz val="8"/>
      <color rgb="FF181818"/>
      <name val="Times New Roman"/>
      <family val="1"/>
    </font>
    <font>
      <i/>
      <sz val="8"/>
      <color rgb="FF333333"/>
      <name val="Times New Roman"/>
      <family val="1"/>
    </font>
    <font>
      <b/>
      <i/>
      <sz val="8"/>
      <name val="Times New Roman"/>
      <family val="1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14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0"/>
      <name val="Tahoma"/>
      <family val="2"/>
    </font>
    <font>
      <sz val="10"/>
      <color indexed="64"/>
      <name val="Arial"/>
      <family val="2"/>
    </font>
    <font>
      <sz val="11"/>
      <color indexed="48"/>
      <name val="Calibri"/>
      <family val="2"/>
    </font>
    <font>
      <i/>
      <sz val="10"/>
      <color indexed="23"/>
      <name val="Arial"/>
      <family val="2"/>
    </font>
    <font>
      <sz val="11"/>
      <color indexed="37"/>
      <name val="Calibri"/>
      <family val="2"/>
    </font>
    <font>
      <u/>
      <sz val="8.5"/>
      <color indexed="12"/>
      <name val="Times New Roman"/>
      <family val="1"/>
    </font>
    <font>
      <sz val="10"/>
      <color theme="1"/>
      <name val="Tahoma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i/>
      <sz val="10"/>
      <color rgb="FF7F7F7F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rgb="FFC00000"/>
      <name val="Times New Roman"/>
      <family val="1"/>
    </font>
    <font>
      <i/>
      <sz val="8"/>
      <color rgb="FFC00000"/>
      <name val="Times New Roman"/>
      <family val="1"/>
    </font>
    <font>
      <sz val="10"/>
      <color rgb="FFC00000"/>
      <name val="Arial"/>
      <family val="2"/>
    </font>
    <font>
      <b/>
      <i/>
      <sz val="8"/>
      <color rgb="FFFF0000"/>
      <name val="Times New Roman"/>
      <family val="1"/>
    </font>
    <font>
      <sz val="11"/>
      <name val="Times New Roman"/>
      <family val="1"/>
    </font>
    <font>
      <i/>
      <sz val="7"/>
      <name val="Arial"/>
      <family val="2"/>
    </font>
    <font>
      <sz val="10"/>
      <color rgb="FFFF0000"/>
      <name val="Arial"/>
      <family val="2"/>
    </font>
    <font>
      <i/>
      <sz val="8"/>
      <name val="Calibri"/>
      <family val="2"/>
      <scheme val="minor"/>
    </font>
    <font>
      <sz val="7"/>
      <name val="Times New Roman"/>
      <family val="1"/>
    </font>
    <font>
      <i/>
      <sz val="9"/>
      <color rgb="FFE56363"/>
      <name val="Times New Roman"/>
      <family val="1"/>
    </font>
    <font>
      <b/>
      <sz val="9"/>
      <color theme="5" tint="0.59999389629810485"/>
      <name val="Times New Roman"/>
      <family val="1"/>
    </font>
    <font>
      <u/>
      <sz val="9"/>
      <color theme="10"/>
      <name val="Times New Roman"/>
      <family val="1"/>
    </font>
    <font>
      <b/>
      <sz val="14"/>
      <name val="Times New Roman"/>
      <family val="1"/>
    </font>
  </fonts>
  <fills count="12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bgColor theme="0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4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1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54"/>
      </patternFill>
    </fill>
    <fill>
      <patternFill patternType="solid">
        <fgColor theme="1" tint="0.249977111117893"/>
        <bgColor indexed="64"/>
      </patternFill>
    </fill>
    <fill>
      <patternFill patternType="lightUp">
        <bgColor theme="0" tint="-4.9989318521683403E-2"/>
      </patternFill>
    </fill>
    <fill>
      <patternFill patternType="lightUp">
        <bgColor theme="9" tint="0.59999389629810485"/>
      </patternFill>
    </fill>
    <fill>
      <patternFill patternType="solid">
        <fgColor theme="0"/>
        <bgColor indexed="54"/>
      </patternFill>
    </fill>
    <fill>
      <patternFill patternType="lightUp">
        <bgColor theme="5" tint="0.599993896298104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bgColor theme="9" tint="-0.249977111117893"/>
      </patternFill>
    </fill>
    <fill>
      <patternFill patternType="lightUp">
        <bgColor theme="6" tint="0.79998168889431442"/>
      </patternFill>
    </fill>
    <fill>
      <patternFill patternType="lightUp">
        <bgColor theme="2" tint="-9.9978637043366805E-2"/>
      </patternFill>
    </fill>
    <fill>
      <patternFill patternType="lightUp">
        <bgColor theme="0" tint="-0.249977111117893"/>
      </patternFill>
    </fill>
    <fill>
      <patternFill patternType="lightUp">
        <bgColor theme="3" tint="0.59999389629810485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012">
    <xf numFmtId="0" fontId="0" fillId="0" borderId="0"/>
    <xf numFmtId="169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39" fillId="0" borderId="0" applyNumberFormat="0" applyFill="0" applyBorder="0" applyAlignment="0" applyProtection="0"/>
    <xf numFmtId="0" fontId="4" fillId="0" borderId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42" fillId="42" borderId="0" applyNumberFormat="0" applyBorder="0" applyAlignment="0" applyProtection="0"/>
    <xf numFmtId="0" fontId="42" fillId="44" borderId="0" applyNumberFormat="0" applyBorder="0" applyAlignment="0" applyProtection="0"/>
    <xf numFmtId="0" fontId="42" fillId="41" borderId="0" applyNumberFormat="0" applyBorder="0" applyAlignment="0" applyProtection="0"/>
    <xf numFmtId="0" fontId="42" fillId="45" borderId="0" applyNumberFormat="0" applyBorder="0" applyAlignment="0" applyProtection="0"/>
    <xf numFmtId="0" fontId="42" fillId="44" borderId="0" applyNumberFormat="0" applyBorder="0" applyAlignment="0" applyProtection="0"/>
    <xf numFmtId="0" fontId="42" fillId="46" borderId="0" applyNumberFormat="0" applyBorder="0" applyAlignment="0" applyProtection="0"/>
    <xf numFmtId="0" fontId="42" fillId="45" borderId="0" applyNumberFormat="0" applyBorder="0" applyAlignment="0" applyProtection="0"/>
    <xf numFmtId="0" fontId="43" fillId="47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3" fillId="41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52" borderId="22" applyNumberFormat="0" applyAlignment="0" applyProtection="0"/>
    <xf numFmtId="0" fontId="46" fillId="0" borderId="23" applyNumberFormat="0" applyFill="0" applyAlignment="0" applyProtection="0"/>
    <xf numFmtId="0" fontId="4" fillId="42" borderId="24" applyNumberFormat="0" applyFont="0" applyAlignment="0" applyProtection="0"/>
    <xf numFmtId="0" fontId="47" fillId="45" borderId="22" applyNumberFormat="0" applyAlignment="0" applyProtection="0"/>
    <xf numFmtId="0" fontId="48" fillId="53" borderId="0" applyNumberFormat="0" applyBorder="0" applyAlignment="0" applyProtection="0"/>
    <xf numFmtId="0" fontId="49" fillId="45" borderId="0" applyNumberFormat="0" applyBorder="0" applyAlignment="0" applyProtection="0"/>
    <xf numFmtId="0" fontId="50" fillId="54" borderId="0" applyNumberFormat="0" applyBorder="0" applyAlignment="0" applyProtection="0"/>
    <xf numFmtId="0" fontId="51" fillId="52" borderId="25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6" fillId="0" borderId="28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29" applyNumberFormat="0" applyFill="0" applyAlignment="0" applyProtection="0"/>
    <xf numFmtId="0" fontId="58" fillId="55" borderId="30" applyNumberFormat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61" fillId="21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61" fillId="24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61" fillId="27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61" fillId="30" borderId="0" applyNumberFormat="0" applyBorder="0" applyAlignment="0" applyProtection="0"/>
    <xf numFmtId="0" fontId="61" fillId="33" borderId="0" applyNumberFormat="0" applyBorder="0" applyAlignment="0" applyProtection="0"/>
    <xf numFmtId="0" fontId="61" fillId="3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61" fillId="33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61" fillId="36" borderId="0" applyNumberFormat="0" applyBorder="0" applyAlignment="0" applyProtection="0"/>
    <xf numFmtId="0" fontId="62" fillId="63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52" borderId="0" applyNumberFormat="0" applyBorder="0" applyAlignment="0" applyProtection="0"/>
    <xf numFmtId="0" fontId="62" fillId="46" borderId="0" applyNumberFormat="0" applyBorder="0" applyAlignment="0" applyProtection="0"/>
    <xf numFmtId="0" fontId="62" fillId="53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61" fillId="22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61" fillId="25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61" fillId="28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61" fillId="31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61" fillId="34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61" fillId="37" borderId="0" applyNumberFormat="0" applyBorder="0" applyAlignment="0" applyProtection="0"/>
    <xf numFmtId="0" fontId="62" fillId="50" borderId="0" applyNumberFormat="0" applyBorder="0" applyAlignment="0" applyProtection="0"/>
    <xf numFmtId="0" fontId="62" fillId="41" borderId="0" applyNumberFormat="0" applyBorder="0" applyAlignment="0" applyProtection="0"/>
    <xf numFmtId="0" fontId="62" fillId="49" borderId="0" applyNumberFormat="0" applyBorder="0" applyAlignment="0" applyProtection="0"/>
    <xf numFmtId="0" fontId="62" fillId="44" borderId="0" applyNumberFormat="0" applyBorder="0" applyAlignment="0" applyProtection="0"/>
    <xf numFmtId="0" fontId="62" fillId="50" borderId="0" applyNumberFormat="0" applyBorder="0" applyAlignment="0" applyProtection="0"/>
    <xf numFmtId="0" fontId="62" fillId="40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60" fillId="23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60" fillId="26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60" fillId="29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60" fillId="32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60" fillId="35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60" fillId="38" borderId="0" applyNumberFormat="0" applyBorder="0" applyAlignment="0" applyProtection="0"/>
    <xf numFmtId="0" fontId="41" fillId="50" borderId="0" applyNumberFormat="0" applyBorder="0" applyAlignment="0" applyProtection="0"/>
    <xf numFmtId="0" fontId="41" fillId="41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50" borderId="0" applyNumberFormat="0" applyBorder="0" applyAlignment="0" applyProtection="0"/>
    <xf numFmtId="0" fontId="41" fillId="40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2" fillId="73" borderId="0" applyNumberFormat="0" applyBorder="0" applyAlignment="0" applyProtection="0"/>
    <xf numFmtId="0" fontId="42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6" borderId="0" applyNumberFormat="0" applyBorder="0" applyAlignment="0" applyProtection="0"/>
    <xf numFmtId="0" fontId="43" fillId="76" borderId="0" applyNumberFormat="0" applyBorder="0" applyAlignment="0" applyProtection="0"/>
    <xf numFmtId="0" fontId="43" fillId="76" borderId="0" applyNumberFormat="0" applyBorder="0" applyAlignment="0" applyProtection="0"/>
    <xf numFmtId="0" fontId="42" fillId="77" borderId="0" applyNumberFormat="0" applyBorder="0" applyAlignment="0" applyProtection="0"/>
    <xf numFmtId="0" fontId="42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43" fillId="70" borderId="0" applyNumberFormat="0" applyBorder="0" applyAlignment="0" applyProtection="0"/>
    <xf numFmtId="0" fontId="43" fillId="81" borderId="0" applyNumberFormat="0" applyBorder="0" applyAlignment="0" applyProtection="0"/>
    <xf numFmtId="0" fontId="43" fillId="81" borderId="0" applyNumberFormat="0" applyBorder="0" applyAlignment="0" applyProtection="0"/>
    <xf numFmtId="0" fontId="43" fillId="81" borderId="0" applyNumberFormat="0" applyBorder="0" applyAlignment="0" applyProtection="0"/>
    <xf numFmtId="0" fontId="42" fillId="82" borderId="0" applyNumberFormat="0" applyBorder="0" applyAlignment="0" applyProtection="0"/>
    <xf numFmtId="0" fontId="42" fillId="74" borderId="0" applyNumberFormat="0" applyBorder="0" applyAlignment="0" applyProtection="0"/>
    <xf numFmtId="0" fontId="43" fillId="83" borderId="0" applyNumberFormat="0" applyBorder="0" applyAlignment="0" applyProtection="0"/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6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74" borderId="0" applyNumberFormat="0" applyBorder="0" applyAlignment="0" applyProtection="0"/>
    <xf numFmtId="0" fontId="65" fillId="85" borderId="31" applyNumberFormat="0" applyAlignment="0" applyProtection="0"/>
    <xf numFmtId="0" fontId="66" fillId="86" borderId="22" applyNumberFormat="0" applyAlignment="0" applyProtection="0"/>
    <xf numFmtId="0" fontId="45" fillId="44" borderId="22" applyNumberFormat="0" applyAlignment="0" applyProtection="0"/>
    <xf numFmtId="0" fontId="45" fillId="44" borderId="22" applyNumberFormat="0" applyAlignment="0" applyProtection="0"/>
    <xf numFmtId="0" fontId="45" fillId="44" borderId="22" applyNumberFormat="0" applyAlignment="0" applyProtection="0"/>
    <xf numFmtId="0" fontId="45" fillId="44" borderId="22" applyNumberFormat="0" applyAlignment="0" applyProtection="0"/>
    <xf numFmtId="0" fontId="45" fillId="44" borderId="22" applyNumberFormat="0" applyAlignment="0" applyProtection="0"/>
    <xf numFmtId="0" fontId="45" fillId="44" borderId="22" applyNumberFormat="0" applyAlignment="0" applyProtection="0"/>
    <xf numFmtId="0" fontId="45" fillId="44" borderId="22" applyNumberFormat="0" applyAlignment="0" applyProtection="0"/>
    <xf numFmtId="0" fontId="66" fillId="86" borderId="22" applyNumberFormat="0" applyAlignment="0" applyProtection="0"/>
    <xf numFmtId="0" fontId="66" fillId="86" borderId="22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5" fillId="85" borderId="31" applyNumberFormat="0" applyAlignment="0" applyProtection="0"/>
    <xf numFmtId="0" fontId="66" fillId="86" borderId="22" applyNumberFormat="0" applyAlignment="0" applyProtection="0"/>
    <xf numFmtId="0" fontId="50" fillId="0" borderId="32" applyNumberFormat="0" applyFill="0" applyAlignment="0" applyProtection="0"/>
    <xf numFmtId="0" fontId="67" fillId="0" borderId="3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67" fillId="0" borderId="33" applyNumberFormat="0" applyFill="0" applyAlignment="0" applyProtection="0"/>
    <xf numFmtId="0" fontId="67" fillId="0" borderId="33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8" fillId="75" borderId="30" applyNumberForma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4" fillId="82" borderId="24" applyNumberFormat="0" applyFont="0" applyAlignment="0" applyProtection="0"/>
    <xf numFmtId="0" fontId="68" fillId="42" borderId="24" applyNumberFormat="0" applyFont="0" applyAlignment="0" applyProtection="0"/>
    <xf numFmtId="0" fontId="68" fillId="42" borderId="24" applyNumberFormat="0" applyFont="0" applyAlignment="0" applyProtection="0"/>
    <xf numFmtId="0" fontId="68" fillId="42" borderId="24" applyNumberFormat="0" applyFont="0" applyAlignment="0" applyProtection="0"/>
    <xf numFmtId="0" fontId="68" fillId="42" borderId="24" applyNumberFormat="0" applyFont="0" applyAlignment="0" applyProtection="0"/>
    <xf numFmtId="0" fontId="68" fillId="42" borderId="24" applyNumberFormat="0" applyFont="0" applyAlignment="0" applyProtection="0"/>
    <xf numFmtId="0" fontId="68" fillId="42" borderId="24" applyNumberFormat="0" applyFont="0" applyAlignment="0" applyProtection="0"/>
    <xf numFmtId="0" fontId="69" fillId="42" borderId="24" applyNumberFormat="0" applyFont="0" applyAlignment="0" applyProtection="0"/>
    <xf numFmtId="0" fontId="68" fillId="4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69" fillId="42" borderId="24" applyNumberFormat="0" applyFont="0" applyAlignment="0" applyProtection="0"/>
    <xf numFmtId="0" fontId="69" fillId="42" borderId="24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57" fillId="87" borderId="0" applyNumberFormat="0" applyBorder="0" applyAlignment="0" applyProtection="0"/>
    <xf numFmtId="0" fontId="57" fillId="88" borderId="0" applyNumberFormat="0" applyBorder="0" applyAlignment="0" applyProtection="0"/>
    <xf numFmtId="0" fontId="57" fillId="89" borderId="0" applyNumberFormat="0" applyBorder="0" applyAlignment="0" applyProtection="0"/>
    <xf numFmtId="0" fontId="70" fillId="83" borderId="31" applyNumberFormat="0" applyAlignment="0" applyProtection="0"/>
    <xf numFmtId="0" fontId="70" fillId="83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47" fillId="40" borderId="22" applyNumberFormat="0" applyAlignment="0" applyProtection="0"/>
    <xf numFmtId="0" fontId="70" fillId="83" borderId="22" applyNumberFormat="0" applyAlignment="0" applyProtection="0"/>
    <xf numFmtId="0" fontId="70" fillId="83" borderId="22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0" fontId="70" fillId="83" borderId="31" applyNumberFormat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50" fillId="90" borderId="0" applyNumberFormat="0" applyBorder="0" applyAlignment="0" applyProtection="0"/>
    <xf numFmtId="0" fontId="54" fillId="0" borderId="34" applyNumberFormat="0" applyFill="0" applyAlignment="0" applyProtection="0"/>
    <xf numFmtId="0" fontId="55" fillId="0" borderId="27" applyNumberFormat="0" applyFill="0" applyAlignment="0" applyProtection="0"/>
    <xf numFmtId="0" fontId="56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0" fillId="83" borderId="22" applyNumberFormat="0" applyAlignment="0" applyProtection="0"/>
    <xf numFmtId="0" fontId="72" fillId="82" borderId="0" applyNumberFormat="0" applyBorder="0" applyAlignment="0" applyProtection="0"/>
    <xf numFmtId="0" fontId="64" fillId="74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64" fillId="74" borderId="0" applyNumberFormat="0" applyBorder="0" applyAlignment="0" applyProtection="0"/>
    <xf numFmtId="0" fontId="64" fillId="74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2" borderId="0" applyNumberFormat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67" fillId="0" borderId="33" applyNumberFormat="0" applyFill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9" fillId="83" borderId="0" applyNumberFormat="0" applyBorder="0" applyAlignment="0" applyProtection="0"/>
    <xf numFmtId="0" fontId="50" fillId="83" borderId="0" applyNumberFormat="0" applyBorder="0" applyAlignment="0" applyProtection="0"/>
    <xf numFmtId="0" fontId="49" fillId="83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83" borderId="0" applyNumberFormat="0" applyBorder="0" applyAlignment="0" applyProtection="0"/>
    <xf numFmtId="0" fontId="49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3" fillId="0" borderId="0"/>
    <xf numFmtId="0" fontId="3" fillId="0" borderId="0"/>
    <xf numFmtId="0" fontId="16" fillId="0" borderId="0"/>
    <xf numFmtId="0" fontId="4" fillId="0" borderId="0">
      <protection locked="0"/>
    </xf>
    <xf numFmtId="0" fontId="74" fillId="0" borderId="0"/>
    <xf numFmtId="0" fontId="3" fillId="0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7" fillId="82" borderId="31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4" fillId="82" borderId="24" applyNumberFormat="0" applyFont="0" applyAlignment="0" applyProtection="0"/>
    <xf numFmtId="0" fontId="51" fillId="86" borderId="25" applyNumberFormat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59" fillId="45" borderId="36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7" fillId="45" borderId="31" applyNumberFormat="0" applyProtection="0">
      <alignment vertical="center"/>
    </xf>
    <xf numFmtId="4" fontId="59" fillId="45" borderId="36" applyNumberFormat="0" applyProtection="0">
      <alignment vertical="center"/>
    </xf>
    <xf numFmtId="4" fontId="75" fillId="45" borderId="36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" fillId="57" borderId="31" applyNumberFormat="0" applyProtection="0">
      <alignment vertical="center"/>
    </xf>
    <xf numFmtId="4" fontId="75" fillId="45" borderId="36" applyNumberFormat="0" applyProtection="0">
      <alignment vertical="center"/>
    </xf>
    <xf numFmtId="4" fontId="59" fillId="45" borderId="36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7" applyNumberFormat="0" applyProtection="0">
      <alignment horizontal="left" vertical="center" indent="1"/>
    </xf>
    <xf numFmtId="4" fontId="7" fillId="57" borderId="37" applyNumberFormat="0" applyProtection="0">
      <alignment horizontal="left" vertical="center" indent="1"/>
    </xf>
    <xf numFmtId="4" fontId="7" fillId="57" borderId="37" applyNumberFormat="0" applyProtection="0">
      <alignment horizontal="left" vertical="center" indent="1"/>
    </xf>
    <xf numFmtId="4" fontId="7" fillId="57" borderId="37" applyNumberFormat="0" applyProtection="0">
      <alignment horizontal="left" vertical="center" indent="1"/>
    </xf>
    <xf numFmtId="4" fontId="7" fillId="57" borderId="37" applyNumberFormat="0" applyProtection="0">
      <alignment horizontal="left" vertical="center" indent="1"/>
    </xf>
    <xf numFmtId="4" fontId="7" fillId="57" borderId="37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7" fillId="57" borderId="31" applyNumberFormat="0" applyProtection="0">
      <alignment horizontal="left" vertical="center" indent="1"/>
    </xf>
    <xf numFmtId="4" fontId="59" fillId="45" borderId="36" applyNumberFormat="0" applyProtection="0">
      <alignment horizontal="left" vertical="center" indent="1"/>
    </xf>
    <xf numFmtId="0" fontId="59" fillId="45" borderId="36" applyNumberFormat="0" applyProtection="0">
      <alignment horizontal="left" vertical="top" indent="1"/>
    </xf>
    <xf numFmtId="0" fontId="76" fillId="57" borderId="36" applyNumberFormat="0" applyProtection="0">
      <alignment horizontal="left" vertical="top" indent="1"/>
    </xf>
    <xf numFmtId="0" fontId="76" fillId="57" borderId="36" applyNumberFormat="0" applyProtection="0">
      <alignment horizontal="left" vertical="top" indent="1"/>
    </xf>
    <xf numFmtId="0" fontId="76" fillId="57" borderId="36" applyNumberFormat="0" applyProtection="0">
      <alignment horizontal="left" vertical="top" indent="1"/>
    </xf>
    <xf numFmtId="0" fontId="59" fillId="45" borderId="36" applyNumberFormat="0" applyProtection="0">
      <alignment horizontal="left" vertical="top" indent="1"/>
    </xf>
    <xf numFmtId="4" fontId="59" fillId="63" borderId="0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59" fillId="63" borderId="0" applyNumberFormat="0" applyProtection="0">
      <alignment horizontal="left" vertical="center" indent="1"/>
    </xf>
    <xf numFmtId="4" fontId="62" fillId="53" borderId="36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7" fillId="93" borderId="31" applyNumberFormat="0" applyProtection="0">
      <alignment horizontal="right" vertical="center"/>
    </xf>
    <xf numFmtId="4" fontId="7" fillId="93" borderId="31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7" fillId="93" borderId="31" applyNumberFormat="0" applyProtection="0">
      <alignment horizontal="right" vertical="center"/>
    </xf>
    <xf numFmtId="4" fontId="7" fillId="93" borderId="31" applyNumberFormat="0" applyProtection="0">
      <alignment horizontal="right" vertical="center"/>
    </xf>
    <xf numFmtId="4" fontId="7" fillId="93" borderId="31" applyNumberFormat="0" applyProtection="0">
      <alignment horizontal="right" vertical="center"/>
    </xf>
    <xf numFmtId="4" fontId="7" fillId="9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7" fillId="53" borderId="31" applyNumberFormat="0" applyProtection="0">
      <alignment horizontal="right" vertical="center"/>
    </xf>
    <xf numFmtId="4" fontId="62" fillId="53" borderId="36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7" fillId="95" borderId="31" applyNumberFormat="0" applyProtection="0">
      <alignment horizontal="right" vertical="center"/>
    </xf>
    <xf numFmtId="4" fontId="7" fillId="95" borderId="31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7" fillId="95" borderId="31" applyNumberFormat="0" applyProtection="0">
      <alignment horizontal="right" vertical="center"/>
    </xf>
    <xf numFmtId="4" fontId="7" fillId="95" borderId="31" applyNumberFormat="0" applyProtection="0">
      <alignment horizontal="right" vertical="center"/>
    </xf>
    <xf numFmtId="4" fontId="7" fillId="95" borderId="31" applyNumberFormat="0" applyProtection="0">
      <alignment horizontal="right" vertical="center"/>
    </xf>
    <xf numFmtId="4" fontId="7" fillId="95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7" fillId="94" borderId="31" applyNumberFormat="0" applyProtection="0">
      <alignment horizontal="right" vertical="center"/>
    </xf>
    <xf numFmtId="4" fontId="62" fillId="41" borderId="36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7" fillId="59" borderId="38" applyNumberFormat="0" applyProtection="0">
      <alignment horizontal="right" vertical="center"/>
    </xf>
    <xf numFmtId="4" fontId="7" fillId="59" borderId="38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7" fillId="59" borderId="38" applyNumberFormat="0" applyProtection="0">
      <alignment horizontal="right" vertical="center"/>
    </xf>
    <xf numFmtId="4" fontId="7" fillId="59" borderId="38" applyNumberFormat="0" applyProtection="0">
      <alignment horizontal="right" vertical="center"/>
    </xf>
    <xf numFmtId="4" fontId="7" fillId="59" borderId="38" applyNumberFormat="0" applyProtection="0">
      <alignment horizontal="right" vertical="center"/>
    </xf>
    <xf numFmtId="4" fontId="7" fillId="59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7" fillId="48" borderId="38" applyNumberFormat="0" applyProtection="0">
      <alignment horizontal="right" vertical="center"/>
    </xf>
    <xf numFmtId="4" fontId="62" fillId="48" borderId="36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7" fillId="96" borderId="31" applyNumberFormat="0" applyProtection="0">
      <alignment horizontal="right" vertical="center"/>
    </xf>
    <xf numFmtId="4" fontId="7" fillId="96" borderId="31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7" fillId="96" borderId="31" applyNumberFormat="0" applyProtection="0">
      <alignment horizontal="right" vertical="center"/>
    </xf>
    <xf numFmtId="4" fontId="7" fillId="96" borderId="31" applyNumberFormat="0" applyProtection="0">
      <alignment horizontal="right" vertical="center"/>
    </xf>
    <xf numFmtId="4" fontId="7" fillId="96" borderId="31" applyNumberFormat="0" applyProtection="0">
      <alignment horizontal="right" vertical="center"/>
    </xf>
    <xf numFmtId="4" fontId="7" fillId="96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7" fillId="65" borderId="31" applyNumberFormat="0" applyProtection="0">
      <alignment horizontal="right" vertical="center"/>
    </xf>
    <xf numFmtId="4" fontId="62" fillId="65" borderId="36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7" fillId="97" borderId="31" applyNumberFormat="0" applyProtection="0">
      <alignment horizontal="right" vertical="center"/>
    </xf>
    <xf numFmtId="4" fontId="7" fillId="97" borderId="31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7" fillId="97" borderId="31" applyNumberFormat="0" applyProtection="0">
      <alignment horizontal="right" vertical="center"/>
    </xf>
    <xf numFmtId="4" fontId="7" fillId="97" borderId="31" applyNumberFormat="0" applyProtection="0">
      <alignment horizontal="right" vertical="center"/>
    </xf>
    <xf numFmtId="4" fontId="7" fillId="97" borderId="31" applyNumberFormat="0" applyProtection="0">
      <alignment horizontal="right" vertical="center"/>
    </xf>
    <xf numFmtId="4" fontId="7" fillId="97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7" fillId="68" borderId="31" applyNumberFormat="0" applyProtection="0">
      <alignment horizontal="right" vertical="center"/>
    </xf>
    <xf numFmtId="4" fontId="62" fillId="68" borderId="36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7" fillId="98" borderId="31" applyNumberFormat="0" applyProtection="0">
      <alignment horizontal="right" vertical="center"/>
    </xf>
    <xf numFmtId="4" fontId="7" fillId="98" borderId="31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7" fillId="98" borderId="31" applyNumberFormat="0" applyProtection="0">
      <alignment horizontal="right" vertical="center"/>
    </xf>
    <xf numFmtId="4" fontId="7" fillId="98" borderId="31" applyNumberFormat="0" applyProtection="0">
      <alignment horizontal="right" vertical="center"/>
    </xf>
    <xf numFmtId="4" fontId="7" fillId="98" borderId="31" applyNumberFormat="0" applyProtection="0">
      <alignment horizontal="right" vertical="center"/>
    </xf>
    <xf numFmtId="4" fontId="7" fillId="98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7" fillId="51" borderId="31" applyNumberFormat="0" applyProtection="0">
      <alignment horizontal="right" vertical="center"/>
    </xf>
    <xf numFmtId="4" fontId="62" fillId="51" borderId="36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7" fillId="99" borderId="31" applyNumberFormat="0" applyProtection="0">
      <alignment horizontal="right" vertical="center"/>
    </xf>
    <xf numFmtId="4" fontId="7" fillId="99" borderId="31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7" fillId="99" borderId="31" applyNumberFormat="0" applyProtection="0">
      <alignment horizontal="right" vertical="center"/>
    </xf>
    <xf numFmtId="4" fontId="7" fillId="99" borderId="31" applyNumberFormat="0" applyProtection="0">
      <alignment horizontal="right" vertical="center"/>
    </xf>
    <xf numFmtId="4" fontId="7" fillId="99" borderId="31" applyNumberFormat="0" applyProtection="0">
      <alignment horizontal="right" vertical="center"/>
    </xf>
    <xf numFmtId="4" fontId="7" fillId="9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7" fillId="49" borderId="31" applyNumberFormat="0" applyProtection="0">
      <alignment horizontal="right" vertical="center"/>
    </xf>
    <xf numFmtId="4" fontId="62" fillId="49" borderId="36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7" fillId="56" borderId="31" applyNumberFormat="0" applyProtection="0">
      <alignment horizontal="right" vertical="center"/>
    </xf>
    <xf numFmtId="4" fontId="7" fillId="56" borderId="31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7" fillId="56" borderId="31" applyNumberFormat="0" applyProtection="0">
      <alignment horizontal="right" vertical="center"/>
    </xf>
    <xf numFmtId="4" fontId="7" fillId="56" borderId="31" applyNumberFormat="0" applyProtection="0">
      <alignment horizontal="right" vertical="center"/>
    </xf>
    <xf numFmtId="4" fontId="7" fillId="56" borderId="31" applyNumberFormat="0" applyProtection="0">
      <alignment horizontal="right" vertical="center"/>
    </xf>
    <xf numFmtId="4" fontId="7" fillId="56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7" fillId="100" borderId="31" applyNumberFormat="0" applyProtection="0">
      <alignment horizontal="right" vertical="center"/>
    </xf>
    <xf numFmtId="4" fontId="62" fillId="100" borderId="36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7" fillId="101" borderId="31" applyNumberFormat="0" applyProtection="0">
      <alignment horizontal="right" vertical="center"/>
    </xf>
    <xf numFmtId="4" fontId="7" fillId="101" borderId="31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7" fillId="101" borderId="31" applyNumberFormat="0" applyProtection="0">
      <alignment horizontal="right" vertical="center"/>
    </xf>
    <xf numFmtId="4" fontId="7" fillId="101" borderId="31" applyNumberFormat="0" applyProtection="0">
      <alignment horizontal="right" vertical="center"/>
    </xf>
    <xf numFmtId="4" fontId="7" fillId="101" borderId="31" applyNumberFormat="0" applyProtection="0">
      <alignment horizontal="right" vertical="center"/>
    </xf>
    <xf numFmtId="4" fontId="7" fillId="101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7" fillId="64" borderId="31" applyNumberFormat="0" applyProtection="0">
      <alignment horizontal="right" vertical="center"/>
    </xf>
    <xf numFmtId="4" fontId="62" fillId="64" borderId="36" applyNumberFormat="0" applyProtection="0">
      <alignment horizontal="right" vertical="center"/>
    </xf>
    <xf numFmtId="4" fontId="59" fillId="102" borderId="39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7" fillId="102" borderId="38" applyNumberFormat="0" applyProtection="0">
      <alignment horizontal="left" vertical="center" indent="1"/>
    </xf>
    <xf numFmtId="4" fontId="59" fillId="102" borderId="39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4" fillId="60" borderId="38" applyNumberFormat="0" applyProtection="0">
      <alignment horizontal="left" vertical="center" indent="1"/>
    </xf>
    <xf numFmtId="4" fontId="4" fillId="60" borderId="38" applyNumberFormat="0" applyProtection="0">
      <alignment horizontal="left" vertical="center" indent="1"/>
    </xf>
    <xf numFmtId="4" fontId="4" fillId="60" borderId="38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77" fillId="50" borderId="0" applyNumberFormat="0" applyProtection="0">
      <alignment horizontal="left" vertical="center" indent="1"/>
    </xf>
    <xf numFmtId="4" fontId="4" fillId="60" borderId="38" applyNumberFormat="0" applyProtection="0">
      <alignment horizontal="left" vertical="center" indent="1"/>
    </xf>
    <xf numFmtId="4" fontId="4" fillId="60" borderId="38" applyNumberFormat="0" applyProtection="0">
      <alignment horizontal="left" vertical="center" indent="1"/>
    </xf>
    <xf numFmtId="4" fontId="4" fillId="60" borderId="38" applyNumberFormat="0" applyProtection="0">
      <alignment horizontal="left" vertical="center" indent="1"/>
    </xf>
    <xf numFmtId="4" fontId="77" fillId="50" borderId="0" applyNumberFormat="0" applyProtection="0">
      <alignment horizontal="left" vertical="center" indent="1"/>
    </xf>
    <xf numFmtId="4" fontId="62" fillId="63" borderId="36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7" fillId="104" borderId="31" applyNumberFormat="0" applyProtection="0">
      <alignment horizontal="right" vertical="center"/>
    </xf>
    <xf numFmtId="4" fontId="7" fillId="104" borderId="31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7" fillId="104" borderId="31" applyNumberFormat="0" applyProtection="0">
      <alignment horizontal="right" vertical="center"/>
    </xf>
    <xf numFmtId="4" fontId="7" fillId="104" borderId="31" applyNumberFormat="0" applyProtection="0">
      <alignment horizontal="right" vertical="center"/>
    </xf>
    <xf numFmtId="4" fontId="7" fillId="104" borderId="31" applyNumberFormat="0" applyProtection="0">
      <alignment horizontal="right" vertical="center"/>
    </xf>
    <xf numFmtId="4" fontId="7" fillId="104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7" fillId="63" borderId="31" applyNumberFormat="0" applyProtection="0">
      <alignment horizontal="right" vertical="center"/>
    </xf>
    <xf numFmtId="4" fontId="62" fillId="63" borderId="36" applyNumberFormat="0" applyProtection="0">
      <alignment horizontal="right" vertical="center"/>
    </xf>
    <xf numFmtId="4" fontId="62" fillId="103" borderId="0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7" fillId="58" borderId="38" applyNumberFormat="0" applyProtection="0">
      <alignment horizontal="left" vertical="center" indent="1"/>
    </xf>
    <xf numFmtId="4" fontId="7" fillId="58" borderId="38" applyNumberFormat="0" applyProtection="0">
      <alignment horizontal="left" vertical="center" indent="1"/>
    </xf>
    <xf numFmtId="4" fontId="7" fillId="58" borderId="38" applyNumberFormat="0" applyProtection="0">
      <alignment horizontal="left" vertical="center" indent="1"/>
    </xf>
    <xf numFmtId="4" fontId="7" fillId="58" borderId="38" applyNumberFormat="0" applyProtection="0">
      <alignment horizontal="left" vertical="center" indent="1"/>
    </xf>
    <xf numFmtId="4" fontId="7" fillId="58" borderId="38" applyNumberFormat="0" applyProtection="0">
      <alignment horizontal="left" vertical="center" indent="1"/>
    </xf>
    <xf numFmtId="4" fontId="7" fillId="58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7" fillId="103" borderId="38" applyNumberFormat="0" applyProtection="0">
      <alignment horizontal="left" vertical="center" indent="1"/>
    </xf>
    <xf numFmtId="4" fontId="62" fillId="103" borderId="0" applyNumberFormat="0" applyProtection="0">
      <alignment horizontal="left" vertical="center" indent="1"/>
    </xf>
    <xf numFmtId="4" fontId="62" fillId="63" borderId="0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62" fillId="63" borderId="0" applyNumberFormat="0" applyProtection="0">
      <alignment horizontal="left" vertical="center" indent="1"/>
    </xf>
    <xf numFmtId="4" fontId="7" fillId="104" borderId="38" applyNumberFormat="0" applyProtection="0">
      <alignment horizontal="left" vertical="center" indent="1"/>
    </xf>
    <xf numFmtId="4" fontId="7" fillId="104" borderId="38" applyNumberFormat="0" applyProtection="0">
      <alignment horizontal="left" vertical="center" indent="1"/>
    </xf>
    <xf numFmtId="4" fontId="7" fillId="104" borderId="38" applyNumberFormat="0" applyProtection="0">
      <alignment horizontal="left" vertical="center" indent="1"/>
    </xf>
    <xf numFmtId="4" fontId="7" fillId="104" borderId="38" applyNumberFormat="0" applyProtection="0">
      <alignment horizontal="left" vertical="center" indent="1"/>
    </xf>
    <xf numFmtId="4" fontId="7" fillId="104" borderId="38" applyNumberFormat="0" applyProtection="0">
      <alignment horizontal="left" vertical="center" indent="1"/>
    </xf>
    <xf numFmtId="4" fontId="7" fillId="104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7" fillId="63" borderId="38" applyNumberFormat="0" applyProtection="0">
      <alignment horizontal="left" vertical="center" indent="1"/>
    </xf>
    <xf numFmtId="4" fontId="62" fillId="63" borderId="0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7" fillId="4" borderId="31" applyNumberFormat="0" applyProtection="0">
      <alignment horizontal="left" vertical="center" indent="1"/>
    </xf>
    <xf numFmtId="0" fontId="7" fillId="4" borderId="31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7" fillId="4" borderId="31" applyNumberFormat="0" applyProtection="0">
      <alignment horizontal="left" vertical="center" indent="1"/>
    </xf>
    <xf numFmtId="0" fontId="7" fillId="4" borderId="31" applyNumberFormat="0" applyProtection="0">
      <alignment horizontal="left" vertical="center" indent="1"/>
    </xf>
    <xf numFmtId="0" fontId="7" fillId="4" borderId="31" applyNumberFormat="0" applyProtection="0">
      <alignment horizontal="left" vertical="center" indent="1"/>
    </xf>
    <xf numFmtId="0" fontId="7" fillId="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7" fillId="60" borderId="36" applyNumberFormat="0" applyProtection="0">
      <alignment horizontal="left" vertical="top" indent="1"/>
    </xf>
    <xf numFmtId="0" fontId="7" fillId="6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7" fillId="60" borderId="36" applyNumberFormat="0" applyProtection="0">
      <alignment horizontal="left" vertical="top" indent="1"/>
    </xf>
    <xf numFmtId="0" fontId="7" fillId="60" borderId="36" applyNumberFormat="0" applyProtection="0">
      <alignment horizontal="left" vertical="top" indent="1"/>
    </xf>
    <xf numFmtId="0" fontId="7" fillId="60" borderId="36" applyNumberFormat="0" applyProtection="0">
      <alignment horizontal="left" vertical="top" indent="1"/>
    </xf>
    <xf numFmtId="0" fontId="7" fillId="6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7" fillId="50" borderId="36" applyNumberFormat="0" applyProtection="0">
      <alignment horizontal="left" vertical="top" indent="1"/>
    </xf>
    <xf numFmtId="0" fontId="4" fillId="50" borderId="36" applyNumberFormat="0" applyProtection="0">
      <alignment horizontal="left" vertical="top" indent="1"/>
    </xf>
    <xf numFmtId="0" fontId="4" fillId="63" borderId="36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7" fillId="105" borderId="31" applyNumberFormat="0" applyProtection="0">
      <alignment horizontal="left" vertical="center" indent="1"/>
    </xf>
    <xf numFmtId="0" fontId="4" fillId="63" borderId="36" applyNumberFormat="0" applyProtection="0">
      <alignment horizontal="left" vertical="center" indent="1"/>
    </xf>
    <xf numFmtId="0" fontId="4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7" fillId="104" borderId="36" applyNumberFormat="0" applyProtection="0">
      <alignment horizontal="left" vertical="top" indent="1"/>
    </xf>
    <xf numFmtId="0" fontId="7" fillId="104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7" fillId="104" borderId="36" applyNumberFormat="0" applyProtection="0">
      <alignment horizontal="left" vertical="top" indent="1"/>
    </xf>
    <xf numFmtId="0" fontId="7" fillId="104" borderId="36" applyNumberFormat="0" applyProtection="0">
      <alignment horizontal="left" vertical="top" indent="1"/>
    </xf>
    <xf numFmtId="0" fontId="7" fillId="104" borderId="36" applyNumberFormat="0" applyProtection="0">
      <alignment horizontal="left" vertical="top" indent="1"/>
    </xf>
    <xf numFmtId="0" fontId="7" fillId="104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7" fillId="63" borderId="36" applyNumberFormat="0" applyProtection="0">
      <alignment horizontal="left" vertical="top" indent="1"/>
    </xf>
    <xf numFmtId="0" fontId="4" fillId="63" borderId="36" applyNumberFormat="0" applyProtection="0">
      <alignment horizontal="left" vertical="top" indent="1"/>
    </xf>
    <xf numFmtId="0" fontId="4" fillId="46" borderId="36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center" indent="1"/>
    </xf>
    <xf numFmtId="0" fontId="4" fillId="46" borderId="36" applyNumberFormat="0" applyProtection="0">
      <alignment horizontal="left" vertical="center" indent="1"/>
    </xf>
    <xf numFmtId="0" fontId="4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7" fillId="2" borderId="36" applyNumberFormat="0" applyProtection="0">
      <alignment horizontal="left" vertical="top" indent="1"/>
    </xf>
    <xf numFmtId="0" fontId="7" fillId="2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7" fillId="2" borderId="36" applyNumberFormat="0" applyProtection="0">
      <alignment horizontal="left" vertical="top" indent="1"/>
    </xf>
    <xf numFmtId="0" fontId="7" fillId="2" borderId="36" applyNumberFormat="0" applyProtection="0">
      <alignment horizontal="left" vertical="top" indent="1"/>
    </xf>
    <xf numFmtId="0" fontId="7" fillId="2" borderId="36" applyNumberFormat="0" applyProtection="0">
      <alignment horizontal="left" vertical="top" indent="1"/>
    </xf>
    <xf numFmtId="0" fontId="7" fillId="2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7" fillId="46" borderId="36" applyNumberFormat="0" applyProtection="0">
      <alignment horizontal="left" vertical="top" indent="1"/>
    </xf>
    <xf numFmtId="0" fontId="4" fillId="46" borderId="36" applyNumberFormat="0" applyProtection="0">
      <alignment horizontal="left" vertical="top" indent="1"/>
    </xf>
    <xf numFmtId="0" fontId="4" fillId="103" borderId="36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7" fillId="103" borderId="31" applyNumberFormat="0" applyProtection="0">
      <alignment horizontal="left" vertical="center" indent="1"/>
    </xf>
    <xf numFmtId="0" fontId="4" fillId="103" borderId="36" applyNumberFormat="0" applyProtection="0">
      <alignment horizontal="left" vertical="center" indent="1"/>
    </xf>
    <xf numFmtId="0" fontId="4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7" fillId="58" borderId="36" applyNumberFormat="0" applyProtection="0">
      <alignment horizontal="left" vertical="top" indent="1"/>
    </xf>
    <xf numFmtId="0" fontId="7" fillId="58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7" fillId="58" borderId="36" applyNumberFormat="0" applyProtection="0">
      <alignment horizontal="left" vertical="top" indent="1"/>
    </xf>
    <xf numFmtId="0" fontId="7" fillId="58" borderId="36" applyNumberFormat="0" applyProtection="0">
      <alignment horizontal="left" vertical="top" indent="1"/>
    </xf>
    <xf numFmtId="0" fontId="7" fillId="58" borderId="36" applyNumberFormat="0" applyProtection="0">
      <alignment horizontal="left" vertical="top" indent="1"/>
    </xf>
    <xf numFmtId="0" fontId="7" fillId="58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7" fillId="103" borderId="36" applyNumberFormat="0" applyProtection="0">
      <alignment horizontal="left" vertical="top" indent="1"/>
    </xf>
    <xf numFmtId="0" fontId="4" fillId="103" borderId="36" applyNumberFormat="0" applyProtection="0">
      <alignment horizontal="left" vertical="top" indent="1"/>
    </xf>
    <xf numFmtId="0" fontId="4" fillId="52" borderId="3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7" fillId="5" borderId="40" applyNumberFormat="0">
      <protection locked="0"/>
    </xf>
    <xf numFmtId="0" fontId="7" fillId="5" borderId="40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7" fillId="5" borderId="40" applyNumberFormat="0">
      <protection locked="0"/>
    </xf>
    <xf numFmtId="0" fontId="7" fillId="5" borderId="40" applyNumberFormat="0">
      <protection locked="0"/>
    </xf>
    <xf numFmtId="0" fontId="7" fillId="5" borderId="40" applyNumberFormat="0">
      <protection locked="0"/>
    </xf>
    <xf numFmtId="0" fontId="7" fillId="5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7" fillId="52" borderId="40" applyNumberFormat="0">
      <protection locked="0"/>
    </xf>
    <xf numFmtId="0" fontId="4" fillId="52" borderId="3" applyNumberFormat="0">
      <protection locked="0"/>
    </xf>
    <xf numFmtId="0" fontId="17" fillId="50" borderId="41" applyBorder="0"/>
    <xf numFmtId="0" fontId="17" fillId="60" borderId="41" applyBorder="0"/>
    <xf numFmtId="0" fontId="17" fillId="60" borderId="41" applyBorder="0"/>
    <xf numFmtId="0" fontId="17" fillId="60" borderId="41" applyBorder="0"/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78" fillId="106" borderId="36" applyNumberFormat="0" applyProtection="0">
      <alignment vertical="center"/>
    </xf>
    <xf numFmtId="4" fontId="78" fillId="106" borderId="36" applyNumberFormat="0" applyProtection="0">
      <alignment vertical="center"/>
    </xf>
    <xf numFmtId="4" fontId="78" fillId="106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62" fillId="42" borderId="36" applyNumberFormat="0" applyProtection="0">
      <alignment vertical="center"/>
    </xf>
    <xf numFmtId="4" fontId="79" fillId="42" borderId="36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9" fillId="42" borderId="36" applyNumberFormat="0" applyProtection="0">
      <alignment vertical="center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78" fillId="4" borderId="36" applyNumberFormat="0" applyProtection="0">
      <alignment horizontal="left" vertical="center" indent="1"/>
    </xf>
    <xf numFmtId="4" fontId="78" fillId="4" borderId="36" applyNumberFormat="0" applyProtection="0">
      <alignment horizontal="left" vertical="center" indent="1"/>
    </xf>
    <xf numFmtId="4" fontId="78" fillId="4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4" fontId="62" fillId="42" borderId="36" applyNumberFormat="0" applyProtection="0">
      <alignment horizontal="left" vertical="center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78" fillId="106" borderId="36" applyNumberFormat="0" applyProtection="0">
      <alignment horizontal="left" vertical="top" indent="1"/>
    </xf>
    <xf numFmtId="0" fontId="78" fillId="106" borderId="36" applyNumberFormat="0" applyProtection="0">
      <alignment horizontal="left" vertical="top" indent="1"/>
    </xf>
    <xf numFmtId="0" fontId="78" fillId="106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0" fontId="62" fillId="42" borderId="36" applyNumberFormat="0" applyProtection="0">
      <alignment horizontal="left" vertical="top" indent="1"/>
    </xf>
    <xf numFmtId="4" fontId="62" fillId="103" borderId="36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62" fillId="103" borderId="36" applyNumberFormat="0" applyProtection="0">
      <alignment horizontal="right" vertical="center"/>
    </xf>
    <xf numFmtId="4" fontId="79" fillId="103" borderId="36" applyNumberFormat="0" applyProtection="0">
      <alignment horizontal="right" vertical="center"/>
    </xf>
    <xf numFmtId="4" fontId="7" fillId="5" borderId="31" applyNumberFormat="0" applyProtection="0">
      <alignment horizontal="right" vertical="center"/>
    </xf>
    <xf numFmtId="4" fontId="7" fillId="5" borderId="31" applyNumberFormat="0" applyProtection="0">
      <alignment horizontal="right" vertical="center"/>
    </xf>
    <xf numFmtId="4" fontId="7" fillId="5" borderId="31" applyNumberFormat="0" applyProtection="0">
      <alignment horizontal="right" vertical="center"/>
    </xf>
    <xf numFmtId="4" fontId="7" fillId="5" borderId="31" applyNumberFormat="0" applyProtection="0">
      <alignment horizontal="right" vertical="center"/>
    </xf>
    <xf numFmtId="4" fontId="7" fillId="5" borderId="31" applyNumberFormat="0" applyProtection="0">
      <alignment horizontal="right" vertical="center"/>
    </xf>
    <xf numFmtId="4" fontId="7" fillId="5" borderId="31" applyNumberFormat="0" applyProtection="0">
      <alignment horizontal="right" vertical="center"/>
    </xf>
    <xf numFmtId="4" fontId="79" fillId="103" borderId="36" applyNumberFormat="0" applyProtection="0">
      <alignment horizontal="right" vertical="center"/>
    </xf>
    <xf numFmtId="4" fontId="62" fillId="63" borderId="36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92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7" fillId="47" borderId="31" applyNumberFormat="0" applyProtection="0">
      <alignment horizontal="left" vertical="center" indent="1"/>
    </xf>
    <xf numFmtId="4" fontId="62" fillId="63" borderId="36" applyNumberFormat="0" applyProtection="0">
      <alignment horizontal="left" vertical="center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78" fillId="104" borderId="36" applyNumberFormat="0" applyProtection="0">
      <alignment horizontal="left" vertical="top" indent="1"/>
    </xf>
    <xf numFmtId="0" fontId="78" fillId="104" borderId="36" applyNumberFormat="0" applyProtection="0">
      <alignment horizontal="left" vertical="top" indent="1"/>
    </xf>
    <xf numFmtId="0" fontId="78" fillId="104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0" fontId="62" fillId="63" borderId="36" applyNumberFormat="0" applyProtection="0">
      <alignment horizontal="left" vertical="top" indent="1"/>
    </xf>
    <xf numFmtId="4" fontId="80" fillId="107" borderId="0" applyNumberFormat="0" applyProtection="0">
      <alignment horizontal="left" vertical="center" indent="1"/>
    </xf>
    <xf numFmtId="4" fontId="81" fillId="108" borderId="38" applyNumberFormat="0" applyProtection="0">
      <alignment horizontal="left" vertical="center" indent="1"/>
    </xf>
    <xf numFmtId="4" fontId="81" fillId="108" borderId="38" applyNumberFormat="0" applyProtection="0">
      <alignment horizontal="left" vertical="center" indent="1"/>
    </xf>
    <xf numFmtId="4" fontId="81" fillId="108" borderId="38" applyNumberFormat="0" applyProtection="0">
      <alignment horizontal="left" vertical="center" indent="1"/>
    </xf>
    <xf numFmtId="4" fontId="80" fillId="107" borderId="0" applyNumberFormat="0" applyProtection="0">
      <alignment horizontal="left" vertical="center" indent="1"/>
    </xf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10" borderId="3"/>
    <xf numFmtId="0" fontId="7" fillId="110" borderId="3"/>
    <xf numFmtId="0" fontId="7" fillId="110" borderId="3"/>
    <xf numFmtId="0" fontId="7" fillId="110" borderId="3"/>
    <xf numFmtId="0" fontId="7" fillId="110" borderId="3"/>
    <xf numFmtId="0" fontId="7" fillId="110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4" fontId="40" fillId="103" borderId="36" applyNumberFormat="0" applyProtection="0">
      <alignment horizontal="right" vertical="center"/>
    </xf>
    <xf numFmtId="4" fontId="82" fillId="5" borderId="31" applyNumberFormat="0" applyProtection="0">
      <alignment horizontal="right" vertical="center"/>
    </xf>
    <xf numFmtId="4" fontId="82" fillId="5" borderId="31" applyNumberFormat="0" applyProtection="0">
      <alignment horizontal="right" vertical="center"/>
    </xf>
    <xf numFmtId="4" fontId="82" fillId="5" borderId="31" applyNumberFormat="0" applyProtection="0">
      <alignment horizontal="right" vertical="center"/>
    </xf>
    <xf numFmtId="4" fontId="40" fillId="103" borderId="36" applyNumberFormat="0" applyProtection="0">
      <alignment horizontal="right" vertical="center"/>
    </xf>
    <xf numFmtId="0" fontId="42" fillId="111" borderId="0" applyNumberFormat="0" applyBorder="0" applyAlignment="0" applyProtection="0"/>
    <xf numFmtId="0" fontId="50" fillId="90" borderId="0" applyNumberFormat="0" applyBorder="0" applyAlignment="0" applyProtection="0"/>
    <xf numFmtId="0" fontId="50" fillId="54" borderId="0" applyNumberFormat="0" applyBorder="0" applyAlignment="0" applyProtection="0"/>
    <xf numFmtId="0" fontId="50" fillId="54" borderId="0" applyNumberFormat="0" applyBorder="0" applyAlignment="0" applyProtection="0"/>
    <xf numFmtId="0" fontId="50" fillId="54" borderId="0" applyNumberFormat="0" applyBorder="0" applyAlignment="0" applyProtection="0"/>
    <xf numFmtId="0" fontId="50" fillId="54" borderId="0" applyNumberFormat="0" applyBorder="0" applyAlignment="0" applyProtection="0"/>
    <xf numFmtId="0" fontId="50" fillId="54" borderId="0" applyNumberFormat="0" applyBorder="0" applyAlignment="0" applyProtection="0"/>
    <xf numFmtId="0" fontId="50" fillId="54" borderId="0" applyNumberFormat="0" applyBorder="0" applyAlignment="0" applyProtection="0"/>
    <xf numFmtId="0" fontId="50" fillId="54" borderId="0" applyNumberFormat="0" applyBorder="0" applyAlignment="0" applyProtection="0"/>
    <xf numFmtId="0" fontId="50" fillId="90" borderId="0" applyNumberFormat="0" applyBorder="0" applyAlignment="0" applyProtection="0"/>
    <xf numFmtId="0" fontId="50" fillId="90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42" fillId="111" borderId="0" applyNumberFormat="0" applyBorder="0" applyAlignment="0" applyProtection="0"/>
    <xf numFmtId="0" fontId="53" fillId="0" borderId="0" applyNumberFormat="0" applyFill="0" applyBorder="0" applyAlignment="0" applyProtection="0"/>
    <xf numFmtId="0" fontId="51" fillId="85" borderId="25" applyNumberFormat="0" applyAlignment="0" applyProtection="0"/>
    <xf numFmtId="0" fontId="51" fillId="86" borderId="25" applyNumberFormat="0" applyAlignment="0" applyProtection="0"/>
    <xf numFmtId="0" fontId="51" fillId="44" borderId="25" applyNumberFormat="0" applyAlignment="0" applyProtection="0"/>
    <xf numFmtId="0" fontId="51" fillId="44" borderId="25" applyNumberFormat="0" applyAlignment="0" applyProtection="0"/>
    <xf numFmtId="0" fontId="51" fillId="44" borderId="25" applyNumberFormat="0" applyAlignment="0" applyProtection="0"/>
    <xf numFmtId="0" fontId="51" fillId="44" borderId="25" applyNumberFormat="0" applyAlignment="0" applyProtection="0"/>
    <xf numFmtId="0" fontId="51" fillId="44" borderId="25" applyNumberFormat="0" applyAlignment="0" applyProtection="0"/>
    <xf numFmtId="0" fontId="51" fillId="44" borderId="25" applyNumberFormat="0" applyAlignment="0" applyProtection="0"/>
    <xf numFmtId="0" fontId="51" fillId="44" borderId="25" applyNumberFormat="0" applyAlignment="0" applyProtection="0"/>
    <xf numFmtId="0" fontId="51" fillId="86" borderId="25" applyNumberFormat="0" applyAlignment="0" applyProtection="0"/>
    <xf numFmtId="0" fontId="51" fillId="86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51" fillId="85" borderId="25" applyNumberFormat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5" fillId="0" borderId="43" applyNumberFormat="0" applyFill="0" applyAlignment="0" applyProtection="0"/>
    <xf numFmtId="0" fontId="55" fillId="0" borderId="27" applyNumberFormat="0" applyFill="0" applyAlignment="0" applyProtection="0"/>
    <xf numFmtId="0" fontId="86" fillId="0" borderId="27" applyNumberFormat="0" applyFill="0" applyAlignment="0" applyProtection="0"/>
    <xf numFmtId="0" fontId="86" fillId="0" borderId="27" applyNumberFormat="0" applyFill="0" applyAlignment="0" applyProtection="0"/>
    <xf numFmtId="0" fontId="86" fillId="0" borderId="27" applyNumberFormat="0" applyFill="0" applyAlignment="0" applyProtection="0"/>
    <xf numFmtId="0" fontId="86" fillId="0" borderId="27" applyNumberFormat="0" applyFill="0" applyAlignment="0" applyProtection="0"/>
    <xf numFmtId="0" fontId="86" fillId="0" borderId="27" applyNumberFormat="0" applyFill="0" applyAlignment="0" applyProtection="0"/>
    <xf numFmtId="0" fontId="86" fillId="0" borderId="27" applyNumberFormat="0" applyFill="0" applyAlignment="0" applyProtection="0"/>
    <xf numFmtId="0" fontId="86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27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5" fillId="0" borderId="43" applyNumberFormat="0" applyFill="0" applyAlignment="0" applyProtection="0"/>
    <xf numFmtId="0" fontId="56" fillId="0" borderId="44" applyNumberFormat="0" applyFill="0" applyAlignment="0" applyProtection="0"/>
    <xf numFmtId="0" fontId="56" fillId="0" borderId="35" applyNumberFormat="0" applyFill="0" applyAlignment="0" applyProtection="0"/>
    <xf numFmtId="0" fontId="87" fillId="0" borderId="45" applyNumberFormat="0" applyFill="0" applyAlignment="0" applyProtection="0"/>
    <xf numFmtId="0" fontId="87" fillId="0" borderId="45" applyNumberFormat="0" applyFill="0" applyAlignment="0" applyProtection="0"/>
    <xf numFmtId="0" fontId="87" fillId="0" borderId="45" applyNumberFormat="0" applyFill="0" applyAlignment="0" applyProtection="0"/>
    <xf numFmtId="0" fontId="87" fillId="0" borderId="45" applyNumberFormat="0" applyFill="0" applyAlignment="0" applyProtection="0"/>
    <xf numFmtId="0" fontId="87" fillId="0" borderId="45" applyNumberFormat="0" applyFill="0" applyAlignment="0" applyProtection="0"/>
    <xf numFmtId="0" fontId="87" fillId="0" borderId="45" applyNumberFormat="0" applyFill="0" applyAlignment="0" applyProtection="0"/>
    <xf numFmtId="0" fontId="87" fillId="0" borderId="4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8" fillId="112" borderId="30" applyNumberFormat="0" applyAlignment="0" applyProtection="0"/>
    <xf numFmtId="0" fontId="58" fillId="75" borderId="30" applyNumberFormat="0" applyAlignment="0" applyProtection="0"/>
    <xf numFmtId="0" fontId="58" fillId="55" borderId="30" applyNumberFormat="0" applyAlignment="0" applyProtection="0"/>
    <xf numFmtId="0" fontId="58" fillId="55" borderId="30" applyNumberFormat="0" applyAlignment="0" applyProtection="0"/>
    <xf numFmtId="0" fontId="58" fillId="55" borderId="30" applyNumberFormat="0" applyAlignment="0" applyProtection="0"/>
    <xf numFmtId="0" fontId="58" fillId="55" borderId="30" applyNumberFormat="0" applyAlignment="0" applyProtection="0"/>
    <xf numFmtId="0" fontId="58" fillId="55" borderId="30" applyNumberFormat="0" applyAlignment="0" applyProtection="0"/>
    <xf numFmtId="0" fontId="58" fillId="55" borderId="30" applyNumberFormat="0" applyAlignment="0" applyProtection="0"/>
    <xf numFmtId="0" fontId="58" fillId="55" borderId="30" applyNumberFormat="0" applyAlignment="0" applyProtection="0"/>
    <xf numFmtId="0" fontId="58" fillId="75" borderId="30" applyNumberFormat="0" applyAlignment="0" applyProtection="0"/>
    <xf numFmtId="0" fontId="58" fillId="75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58" fillId="112" borderId="30" applyNumberFormat="0" applyAlignment="0" applyProtection="0"/>
    <xf numFmtId="0" fontId="44" fillId="0" borderId="0" applyNumberFormat="0" applyFill="0" applyBorder="0" applyAlignment="0" applyProtection="0"/>
    <xf numFmtId="0" fontId="4" fillId="0" borderId="0"/>
    <xf numFmtId="0" fontId="3" fillId="0" borderId="0"/>
    <xf numFmtId="0" fontId="8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43" fontId="4" fillId="0" borderId="0" applyFont="0" applyFill="0" applyBorder="0" applyAlignment="0" applyProtection="0"/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0" fontId="4" fillId="52" borderId="47" applyNumberFormat="0">
      <protection locked="0"/>
    </xf>
    <xf numFmtId="4" fontId="7" fillId="106" borderId="47" applyNumberFormat="0" applyProtection="0">
      <alignment vertical="center"/>
    </xf>
    <xf numFmtId="4" fontId="7" fillId="106" borderId="47" applyNumberFormat="0" applyProtection="0">
      <alignment vertical="center"/>
    </xf>
    <xf numFmtId="4" fontId="7" fillId="106" borderId="47" applyNumberFormat="0" applyProtection="0">
      <alignment vertical="center"/>
    </xf>
    <xf numFmtId="4" fontId="7" fillId="106" borderId="47" applyNumberFormat="0" applyProtection="0">
      <alignment vertical="center"/>
    </xf>
    <xf numFmtId="4" fontId="7" fillId="106" borderId="47" applyNumberFormat="0" applyProtection="0">
      <alignment vertical="center"/>
    </xf>
    <xf numFmtId="4" fontId="7" fillId="106" borderId="47" applyNumberFormat="0" applyProtection="0">
      <alignment vertical="center"/>
    </xf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10" borderId="47"/>
    <xf numFmtId="0" fontId="7" fillId="110" borderId="47"/>
    <xf numFmtId="0" fontId="7" fillId="110" borderId="47"/>
    <xf numFmtId="0" fontId="7" fillId="110" borderId="47"/>
    <xf numFmtId="0" fontId="7" fillId="110" borderId="47"/>
    <xf numFmtId="0" fontId="7" fillId="110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0" fontId="7" fillId="109" borderId="47"/>
    <xf numFmtId="43" fontId="4" fillId="0" borderId="0" applyFont="0" applyFill="0" applyBorder="0" applyAlignment="0" applyProtection="0"/>
    <xf numFmtId="0" fontId="43" fillId="51" borderId="0" applyNumberFormat="0" applyBorder="0" applyAlignment="0" applyProtection="0"/>
    <xf numFmtId="0" fontId="43" fillId="49" borderId="0" applyNumberFormat="0" applyBorder="0" applyAlignment="0" applyProtection="0"/>
    <xf numFmtId="43" fontId="4" fillId="0" borderId="0" applyFont="0" applyFill="0" applyBorder="0" applyAlignment="0" applyProtection="0"/>
    <xf numFmtId="0" fontId="43" fillId="51" borderId="0" applyNumberFormat="0" applyBorder="0" applyAlignment="0" applyProtection="0"/>
    <xf numFmtId="43" fontId="4" fillId="0" borderId="0" applyFont="0" applyFill="0" applyBorder="0" applyAlignment="0" applyProtection="0"/>
    <xf numFmtId="0" fontId="43" fillId="51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48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8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43" fontId="4" fillId="0" borderId="0" applyFont="0" applyFill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10" borderId="49"/>
    <xf numFmtId="0" fontId="7" fillId="110" borderId="49"/>
    <xf numFmtId="0" fontId="7" fillId="110" borderId="49"/>
    <xf numFmtId="0" fontId="7" fillId="110" borderId="49"/>
    <xf numFmtId="0" fontId="7" fillId="110" borderId="49"/>
    <xf numFmtId="0" fontId="7" fillId="110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43" fontId="4" fillId="0" borderId="0" applyFont="0" applyFill="0" applyBorder="0" applyAlignment="0" applyProtection="0"/>
    <xf numFmtId="0" fontId="4" fillId="52" borderId="49" applyNumberFormat="0">
      <protection locked="0"/>
    </xf>
    <xf numFmtId="0" fontId="43" fillId="51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7" borderId="0" applyNumberFormat="0" applyBorder="0" applyAlignment="0" applyProtection="0"/>
    <xf numFmtId="0" fontId="7" fillId="109" borderId="49"/>
    <xf numFmtId="0" fontId="7" fillId="109" borderId="49"/>
    <xf numFmtId="0" fontId="2" fillId="0" borderId="0"/>
    <xf numFmtId="43" fontId="2" fillId="0" borderId="0" applyFont="0" applyFill="0" applyBorder="0" applyAlignment="0" applyProtection="0"/>
    <xf numFmtId="0" fontId="43" fillId="48" borderId="0" applyNumberFormat="0" applyBorder="0" applyAlignment="0" applyProtection="0"/>
    <xf numFmtId="0" fontId="7" fillId="109" borderId="50"/>
    <xf numFmtId="0" fontId="7" fillId="109" borderId="5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0" fontId="4" fillId="52" borderId="50" applyNumberFormat="0">
      <protection locked="0"/>
    </xf>
    <xf numFmtId="43" fontId="4" fillId="0" borderId="0" applyFont="0" applyFill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43" fontId="4" fillId="0" borderId="0" applyFont="0" applyFill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43" fontId="4" fillId="0" borderId="0" applyFont="0" applyFill="0" applyBorder="0" applyAlignment="0" applyProtection="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10" borderId="50"/>
    <xf numFmtId="0" fontId="7" fillId="110" borderId="50"/>
    <xf numFmtId="0" fontId="7" fillId="110" borderId="50"/>
    <xf numFmtId="0" fontId="7" fillId="110" borderId="50"/>
    <xf numFmtId="0" fontId="7" fillId="110" borderId="50"/>
    <xf numFmtId="0" fontId="7" fillId="110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0" fontId="7" fillId="109" borderId="50"/>
    <xf numFmtId="4" fontId="7" fillId="106" borderId="50" applyNumberFormat="0" applyProtection="0">
      <alignment vertical="center"/>
    </xf>
    <xf numFmtId="4" fontId="7" fillId="106" borderId="50" applyNumberFormat="0" applyProtection="0">
      <alignment vertical="center"/>
    </xf>
    <xf numFmtId="4" fontId="7" fillId="106" borderId="50" applyNumberFormat="0" applyProtection="0">
      <alignment vertical="center"/>
    </xf>
    <xf numFmtId="4" fontId="7" fillId="106" borderId="50" applyNumberFormat="0" applyProtection="0">
      <alignment vertical="center"/>
    </xf>
    <xf numFmtId="4" fontId="7" fillId="106" borderId="50" applyNumberFormat="0" applyProtection="0">
      <alignment vertical="center"/>
    </xf>
    <xf numFmtId="4" fontId="7" fillId="106" borderId="50" applyNumberFormat="0" applyProtection="0">
      <alignment vertical="center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0" fontId="4" fillId="52" borderId="50" applyNumberFormat="0">
      <protection locked="0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3" fillId="48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8" borderId="0" applyNumberFormat="0" applyBorder="0" applyAlignment="0" applyProtection="0"/>
    <xf numFmtId="0" fontId="43" fillId="4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51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51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7" borderId="0" applyNumberFormat="0" applyBorder="0" applyAlignment="0" applyProtection="0"/>
    <xf numFmtId="43" fontId="4" fillId="0" borderId="0" applyFont="0" applyFill="0" applyBorder="0" applyAlignment="0" applyProtection="0"/>
    <xf numFmtId="0" fontId="43" fillId="51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7" borderId="0" applyNumberFormat="0" applyBorder="0" applyAlignment="0" applyProtection="0"/>
  </cellStyleXfs>
  <cellXfs count="747">
    <xf numFmtId="0" fontId="0" fillId="0" borderId="0" xfId="0"/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9" fillId="3" borderId="3" xfId="0" applyFont="1" applyFill="1" applyBorder="1" applyAlignment="1">
      <alignment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12" fillId="0" borderId="6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164" fontId="0" fillId="0" borderId="0" xfId="0" applyNumberFormat="1" applyFill="1" applyAlignment="1">
      <alignment vertical="center"/>
    </xf>
    <xf numFmtId="0" fontId="10" fillId="0" borderId="6" xfId="0" applyFont="1" applyBorder="1" applyAlignment="1">
      <alignment horizontal="justify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3" xfId="0" applyFont="1" applyBorder="1" applyAlignment="1">
      <alignment horizontal="justify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167" fontId="12" fillId="0" borderId="6" xfId="0" applyNumberFormat="1" applyFont="1" applyBorder="1" applyAlignment="1">
      <alignment horizontal="right" vertical="center" wrapText="1"/>
    </xf>
    <xf numFmtId="167" fontId="12" fillId="0" borderId="10" xfId="0" applyNumberFormat="1" applyFont="1" applyBorder="1" applyAlignment="1">
      <alignment horizontal="right" vertical="center" wrapText="1"/>
    </xf>
    <xf numFmtId="167" fontId="12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3" fontId="12" fillId="0" borderId="0" xfId="0" applyNumberFormat="1" applyFont="1" applyBorder="1" applyAlignment="1">
      <alignment horizontal="right" vertical="center" wrapText="1"/>
    </xf>
    <xf numFmtId="166" fontId="16" fillId="0" borderId="0" xfId="0" applyNumberFormat="1" applyFont="1" applyAlignment="1">
      <alignment vertical="center"/>
    </xf>
    <xf numFmtId="166" fontId="12" fillId="0" borderId="3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7" fontId="12" fillId="0" borderId="3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7" fontId="12" fillId="6" borderId="8" xfId="0" applyNumberFormat="1" applyFont="1" applyFill="1" applyBorder="1" applyAlignment="1">
      <alignment horizontal="right" vertical="center" wrapText="1"/>
    </xf>
    <xf numFmtId="167" fontId="12" fillId="0" borderId="8" xfId="0" applyNumberFormat="1" applyFont="1" applyBorder="1" applyAlignment="1">
      <alignment horizontal="right" vertical="center" wrapText="1"/>
    </xf>
    <xf numFmtId="3" fontId="12" fillId="5" borderId="6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168" fontId="12" fillId="0" borderId="3" xfId="0" applyNumberFormat="1" applyFont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167" fontId="12" fillId="0" borderId="5" xfId="0" applyNumberFormat="1" applyFont="1" applyFill="1" applyBorder="1" applyAlignment="1">
      <alignment horizontal="right" vertical="center" wrapText="1"/>
    </xf>
    <xf numFmtId="167" fontId="12" fillId="0" borderId="8" xfId="0" applyNumberFormat="1" applyFont="1" applyFill="1" applyBorder="1" applyAlignment="1">
      <alignment horizontal="right" vertical="center" wrapText="1"/>
    </xf>
    <xf numFmtId="167" fontId="12" fillId="0" borderId="3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3" fontId="12" fillId="0" borderId="6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10" fillId="5" borderId="7" xfId="0" applyFont="1" applyFill="1" applyBorder="1" applyAlignment="1">
      <alignment horizontal="left" vertical="center" wrapText="1"/>
    </xf>
    <xf numFmtId="167" fontId="12" fillId="8" borderId="8" xfId="0" applyNumberFormat="1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9" fontId="0" fillId="8" borderId="0" xfId="0" applyNumberFormat="1" applyFill="1" applyAlignment="1">
      <alignment vertical="center"/>
    </xf>
    <xf numFmtId="0" fontId="16" fillId="8" borderId="0" xfId="0" applyFont="1" applyFill="1" applyAlignment="1">
      <alignment vertical="center"/>
    </xf>
    <xf numFmtId="0" fontId="10" fillId="0" borderId="6" xfId="0" applyFont="1" applyBorder="1" applyAlignment="1">
      <alignment horizontal="left" vertical="center" wrapText="1" indent="1"/>
    </xf>
    <xf numFmtId="0" fontId="10" fillId="0" borderId="3" xfId="0" applyFont="1" applyFill="1" applyBorder="1" applyAlignment="1">
      <alignment horizontal="left" vertical="center" wrapText="1" indent="1"/>
    </xf>
    <xf numFmtId="3" fontId="12" fillId="0" borderId="6" xfId="0" applyNumberFormat="1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3" fontId="12" fillId="8" borderId="3" xfId="0" applyNumberFormat="1" applyFont="1" applyFill="1" applyBorder="1" applyAlignment="1">
      <alignment horizontal="right" vertical="center" wrapText="1"/>
    </xf>
    <xf numFmtId="164" fontId="7" fillId="8" borderId="0" xfId="0" applyNumberFormat="1" applyFont="1" applyFill="1" applyAlignment="1">
      <alignment vertical="center"/>
    </xf>
    <xf numFmtId="170" fontId="12" fillId="0" borderId="3" xfId="4" applyNumberFormat="1" applyFont="1" applyFill="1" applyBorder="1" applyAlignment="1">
      <alignment horizontal="right" vertical="center" wrapText="1"/>
    </xf>
    <xf numFmtId="164" fontId="0" fillId="8" borderId="0" xfId="0" applyNumberFormat="1" applyFill="1" applyAlignment="1">
      <alignment vertical="center"/>
    </xf>
    <xf numFmtId="3" fontId="0" fillId="8" borderId="0" xfId="0" applyNumberFormat="1" applyFill="1" applyAlignment="1">
      <alignment vertical="center"/>
    </xf>
    <xf numFmtId="3" fontId="12" fillId="8" borderId="0" xfId="0" applyNumberFormat="1" applyFont="1" applyFill="1" applyBorder="1" applyAlignment="1">
      <alignment horizontal="right" vertical="center"/>
    </xf>
    <xf numFmtId="164" fontId="0" fillId="8" borderId="0" xfId="0" applyNumberFormat="1" applyFill="1" applyBorder="1" applyAlignment="1">
      <alignment horizontal="left" vertical="center"/>
    </xf>
    <xf numFmtId="0" fontId="7" fillId="8" borderId="0" xfId="0" applyFont="1" applyFill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167" fontId="12" fillId="8" borderId="5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9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3" fillId="8" borderId="0" xfId="0" applyFont="1" applyFill="1" applyAlignment="1">
      <alignment vertical="top" wrapText="1"/>
    </xf>
    <xf numFmtId="0" fontId="25" fillId="8" borderId="0" xfId="0" applyFont="1" applyFill="1" applyAlignment="1">
      <alignment vertical="center"/>
    </xf>
    <xf numFmtId="0" fontId="0" fillId="8" borderId="0" xfId="0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 wrapText="1"/>
    </xf>
    <xf numFmtId="1" fontId="12" fillId="8" borderId="0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2" fontId="10" fillId="8" borderId="3" xfId="0" applyNumberFormat="1" applyFont="1" applyFill="1" applyBorder="1" applyAlignment="1"/>
    <xf numFmtId="0" fontId="10" fillId="8" borderId="3" xfId="0" applyFont="1" applyFill="1" applyBorder="1"/>
    <xf numFmtId="0" fontId="10" fillId="0" borderId="3" xfId="0" applyFont="1" applyFill="1" applyBorder="1" applyAlignment="1">
      <alignment wrapText="1"/>
    </xf>
    <xf numFmtId="0" fontId="9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9" fillId="11" borderId="3" xfId="0" applyFont="1" applyFill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17" fillId="7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0" fillId="8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2" fontId="10" fillId="8" borderId="3" xfId="0" applyNumberFormat="1" applyFont="1" applyFill="1" applyBorder="1" applyAlignment="1">
      <alignment vertical="top" wrapText="1"/>
    </xf>
    <xf numFmtId="0" fontId="9" fillId="7" borderId="0" xfId="0" applyFont="1" applyFill="1" applyAlignment="1">
      <alignment vertical="center"/>
    </xf>
    <xf numFmtId="0" fontId="10" fillId="8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8" borderId="3" xfId="0" applyFont="1" applyFill="1" applyBorder="1" applyAlignment="1">
      <alignment horizontal="left" vertical="center" wrapText="1" indent="1"/>
    </xf>
    <xf numFmtId="0" fontId="21" fillId="8" borderId="0" xfId="0" applyFont="1" applyFill="1" applyAlignment="1">
      <alignment vertical="top"/>
    </xf>
    <xf numFmtId="0" fontId="12" fillId="0" borderId="3" xfId="0" applyFont="1" applyFill="1" applyBorder="1" applyAlignment="1">
      <alignment horizontal="right" vertical="center" wrapText="1"/>
    </xf>
    <xf numFmtId="1" fontId="12" fillId="0" borderId="3" xfId="0" applyNumberFormat="1" applyFont="1" applyFill="1" applyBorder="1" applyAlignment="1">
      <alignment horizontal="right" vertical="center" wrapText="1"/>
    </xf>
    <xf numFmtId="170" fontId="12" fillId="5" borderId="3" xfId="4" applyNumberFormat="1" applyFont="1" applyFill="1" applyBorder="1" applyAlignment="1">
      <alignment horizontal="right" vertical="center" wrapText="1"/>
    </xf>
    <xf numFmtId="170" fontId="12" fillId="5" borderId="5" xfId="4" applyNumberFormat="1" applyFont="1" applyFill="1" applyBorder="1" applyAlignment="1">
      <alignment horizontal="right" vertical="center" wrapText="1"/>
    </xf>
    <xf numFmtId="167" fontId="12" fillId="5" borderId="3" xfId="0" applyNumberFormat="1" applyFont="1" applyFill="1" applyBorder="1" applyAlignment="1">
      <alignment horizontal="right" vertical="center" wrapText="1"/>
    </xf>
    <xf numFmtId="167" fontId="12" fillId="5" borderId="5" xfId="0" applyNumberFormat="1" applyFont="1" applyFill="1" applyBorder="1" applyAlignment="1">
      <alignment horizontal="right" vertical="center" wrapText="1"/>
    </xf>
    <xf numFmtId="3" fontId="11" fillId="11" borderId="3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indent="1"/>
    </xf>
    <xf numFmtId="0" fontId="9" fillId="9" borderId="3" xfId="0" applyFont="1" applyFill="1" applyBorder="1" applyAlignment="1">
      <alignment vertical="center"/>
    </xf>
    <xf numFmtId="0" fontId="9" fillId="11" borderId="3" xfId="0" applyFont="1" applyFill="1" applyBorder="1" applyAlignment="1">
      <alignment vertical="center"/>
    </xf>
    <xf numFmtId="3" fontId="11" fillId="11" borderId="5" xfId="0" applyNumberFormat="1" applyFont="1" applyFill="1" applyBorder="1" applyAlignment="1">
      <alignment horizontal="right" vertical="center" wrapText="1"/>
    </xf>
    <xf numFmtId="0" fontId="9" fillId="11" borderId="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vertical="top"/>
    </xf>
    <xf numFmtId="0" fontId="9" fillId="0" borderId="3" xfId="0" applyFont="1" applyFill="1" applyBorder="1" applyAlignment="1">
      <alignment vertical="center"/>
    </xf>
    <xf numFmtId="0" fontId="31" fillId="12" borderId="17" xfId="0" applyFont="1" applyFill="1" applyBorder="1"/>
    <xf numFmtId="0" fontId="10" fillId="0" borderId="3" xfId="0" applyFont="1" applyFill="1" applyBorder="1" applyAlignment="1">
      <alignment horizontal="justify" vertical="center" wrapText="1"/>
    </xf>
    <xf numFmtId="3" fontId="12" fillId="0" borderId="3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9" fillId="13" borderId="3" xfId="0" applyFont="1" applyFill="1" applyBorder="1" applyAlignment="1">
      <alignment vertical="center"/>
    </xf>
    <xf numFmtId="0" fontId="9" fillId="13" borderId="3" xfId="0" applyFont="1" applyFill="1" applyBorder="1" applyAlignment="1">
      <alignment vertical="center" wrapText="1"/>
    </xf>
    <xf numFmtId="166" fontId="11" fillId="13" borderId="3" xfId="0" applyNumberFormat="1" applyFont="1" applyFill="1" applyBorder="1" applyAlignment="1">
      <alignment horizontal="right" vertical="center" wrapText="1"/>
    </xf>
    <xf numFmtId="0" fontId="9" fillId="13" borderId="3" xfId="0" applyFont="1" applyFill="1" applyBorder="1" applyAlignment="1">
      <alignment horizontal="justify" vertical="center" wrapText="1"/>
    </xf>
    <xf numFmtId="0" fontId="9" fillId="13" borderId="4" xfId="0" applyFont="1" applyFill="1" applyBorder="1" applyAlignment="1">
      <alignment horizontal="justify" vertical="center" wrapText="1"/>
    </xf>
    <xf numFmtId="167" fontId="11" fillId="13" borderId="3" xfId="0" applyNumberFormat="1" applyFont="1" applyFill="1" applyBorder="1" applyAlignment="1">
      <alignment horizontal="right" vertical="center" wrapText="1"/>
    </xf>
    <xf numFmtId="0" fontId="10" fillId="13" borderId="3" xfId="0" applyFont="1" applyFill="1" applyBorder="1" applyAlignment="1">
      <alignment horizontal="left" vertical="center" wrapText="1"/>
    </xf>
    <xf numFmtId="167" fontId="12" fillId="13" borderId="3" xfId="0" applyNumberFormat="1" applyFont="1" applyFill="1" applyBorder="1" applyAlignment="1">
      <alignment horizontal="right" vertical="center" wrapText="1"/>
    </xf>
    <xf numFmtId="0" fontId="9" fillId="13" borderId="3" xfId="2" applyNumberFormat="1" applyFont="1" applyFill="1" applyBorder="1" applyAlignment="1" applyProtection="1">
      <alignment vertical="center" wrapText="1"/>
      <protection locked="0"/>
    </xf>
    <xf numFmtId="3" fontId="11" fillId="13" borderId="5" xfId="0" applyNumberFormat="1" applyFont="1" applyFill="1" applyBorder="1" applyAlignment="1">
      <alignment horizontal="right" vertical="center" wrapText="1"/>
    </xf>
    <xf numFmtId="0" fontId="28" fillId="15" borderId="3" xfId="0" applyFont="1" applyFill="1" applyBorder="1" applyAlignment="1">
      <alignment horizontal="left" vertical="center"/>
    </xf>
    <xf numFmtId="0" fontId="29" fillId="16" borderId="3" xfId="0" applyFont="1" applyFill="1" applyBorder="1" applyAlignment="1">
      <alignment vertical="center"/>
    </xf>
    <xf numFmtId="0" fontId="9" fillId="15" borderId="3" xfId="0" applyFont="1" applyFill="1" applyBorder="1" applyAlignment="1">
      <alignment vertical="center"/>
    </xf>
    <xf numFmtId="0" fontId="9" fillId="15" borderId="4" xfId="0" applyFont="1" applyFill="1" applyBorder="1" applyAlignment="1">
      <alignment vertical="center" wrapText="1"/>
    </xf>
    <xf numFmtId="0" fontId="9" fillId="15" borderId="3" xfId="0" applyFont="1" applyFill="1" applyBorder="1" applyAlignment="1">
      <alignment horizontal="justify" vertical="center" wrapText="1"/>
    </xf>
    <xf numFmtId="0" fontId="9" fillId="15" borderId="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justify" vertical="center" wrapText="1"/>
    </xf>
    <xf numFmtId="167" fontId="11" fillId="11" borderId="5" xfId="0" applyNumberFormat="1" applyFont="1" applyFill="1" applyBorder="1" applyAlignment="1">
      <alignment horizontal="right" vertical="center" wrapText="1"/>
    </xf>
    <xf numFmtId="167" fontId="11" fillId="11" borderId="3" xfId="0" applyNumberFormat="1" applyFont="1" applyFill="1" applyBorder="1" applyAlignment="1">
      <alignment horizontal="righ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15" fillId="19" borderId="4" xfId="0" applyFont="1" applyFill="1" applyBorder="1" applyAlignment="1">
      <alignment vertical="center"/>
    </xf>
    <xf numFmtId="0" fontId="9" fillId="19" borderId="3" xfId="0" applyFont="1" applyFill="1" applyBorder="1"/>
    <xf numFmtId="0" fontId="9" fillId="19" borderId="6" xfId="0" applyFont="1" applyFill="1" applyBorder="1" applyAlignment="1">
      <alignment vertical="center" wrapText="1"/>
    </xf>
    <xf numFmtId="3" fontId="11" fillId="20" borderId="8" xfId="0" applyNumberFormat="1" applyFont="1" applyFill="1" applyBorder="1" applyAlignment="1">
      <alignment horizontal="right" vertical="center" wrapText="1"/>
    </xf>
    <xf numFmtId="3" fontId="11" fillId="19" borderId="8" xfId="0" applyNumberFormat="1" applyFont="1" applyFill="1" applyBorder="1" applyAlignment="1">
      <alignment horizontal="right" vertical="center" wrapText="1"/>
    </xf>
    <xf numFmtId="3" fontId="11" fillId="19" borderId="3" xfId="0" applyNumberFormat="1" applyFont="1" applyFill="1" applyBorder="1" applyAlignment="1">
      <alignment horizontal="right" vertical="center" wrapText="1"/>
    </xf>
    <xf numFmtId="2" fontId="9" fillId="19" borderId="3" xfId="0" applyNumberFormat="1" applyFont="1" applyFill="1" applyBorder="1" applyAlignment="1"/>
    <xf numFmtId="2" fontId="9" fillId="19" borderId="3" xfId="0" applyNumberFormat="1" applyFont="1" applyFill="1" applyBorder="1" applyAlignment="1">
      <alignment wrapText="1"/>
    </xf>
    <xf numFmtId="3" fontId="11" fillId="19" borderId="5" xfId="0" applyNumberFormat="1" applyFont="1" applyFill="1" applyBorder="1" applyAlignment="1">
      <alignment horizontal="right" vertical="center" wrapText="1"/>
    </xf>
    <xf numFmtId="0" fontId="9" fillId="19" borderId="3" xfId="0" applyFont="1" applyFill="1" applyBorder="1" applyAlignment="1">
      <alignment horizontal="left" vertical="center"/>
    </xf>
    <xf numFmtId="0" fontId="9" fillId="19" borderId="3" xfId="0" applyFont="1" applyFill="1" applyBorder="1" applyAlignment="1">
      <alignment horizontal="left" vertical="center" wrapText="1"/>
    </xf>
    <xf numFmtId="3" fontId="11" fillId="19" borderId="6" xfId="0" applyNumberFormat="1" applyFont="1" applyFill="1" applyBorder="1" applyAlignment="1">
      <alignment horizontal="right" vertical="center" wrapText="1"/>
    </xf>
    <xf numFmtId="0" fontId="15" fillId="19" borderId="3" xfId="0" applyFont="1" applyFill="1" applyBorder="1" applyAlignment="1">
      <alignment vertical="center"/>
    </xf>
    <xf numFmtId="0" fontId="9" fillId="19" borderId="3" xfId="0" applyFont="1" applyFill="1" applyBorder="1" applyAlignment="1">
      <alignment vertical="center"/>
    </xf>
    <xf numFmtId="0" fontId="9" fillId="13" borderId="4" xfId="0" applyFont="1" applyFill="1" applyBorder="1" applyAlignment="1">
      <alignment vertical="center" wrapText="1"/>
    </xf>
    <xf numFmtId="3" fontId="11" fillId="13" borderId="3" xfId="0" applyNumberFormat="1" applyFont="1" applyFill="1" applyBorder="1" applyAlignment="1">
      <alignment horizontal="right" vertical="center" wrapText="1"/>
    </xf>
    <xf numFmtId="0" fontId="28" fillId="14" borderId="3" xfId="0" applyFont="1" applyFill="1" applyBorder="1" applyAlignment="1">
      <alignment horizontal="left" vertical="center"/>
    </xf>
    <xf numFmtId="0" fontId="29" fillId="17" borderId="3" xfId="0" applyFont="1" applyFill="1" applyBorder="1" applyAlignment="1">
      <alignment vertical="center"/>
    </xf>
    <xf numFmtId="0" fontId="9" fillId="11" borderId="7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3" fontId="11" fillId="15" borderId="4" xfId="0" applyNumberFormat="1" applyFont="1" applyFill="1" applyBorder="1" applyAlignment="1">
      <alignment horizontal="right" vertical="center" wrapText="1"/>
    </xf>
    <xf numFmtId="3" fontId="11" fillId="15" borderId="3" xfId="0" applyNumberFormat="1" applyFont="1" applyFill="1" applyBorder="1" applyAlignment="1">
      <alignment horizontal="right" vertical="center" wrapText="1"/>
    </xf>
    <xf numFmtId="0" fontId="11" fillId="15" borderId="4" xfId="0" applyFont="1" applyFill="1" applyBorder="1" applyAlignment="1">
      <alignment horizontal="right" vertical="center"/>
    </xf>
    <xf numFmtId="0" fontId="11" fillId="15" borderId="3" xfId="0" applyFont="1" applyFill="1" applyBorder="1" applyAlignment="1">
      <alignment horizontal="right" vertical="center"/>
    </xf>
    <xf numFmtId="167" fontId="11" fillId="15" borderId="3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 indent="2"/>
    </xf>
    <xf numFmtId="0" fontId="10" fillId="8" borderId="3" xfId="0" applyFont="1" applyFill="1" applyBorder="1" applyAlignment="1">
      <alignment horizontal="left" vertical="center" wrapText="1" indent="2"/>
    </xf>
    <xf numFmtId="0" fontId="9" fillId="18" borderId="3" xfId="0" applyFont="1" applyFill="1" applyBorder="1" applyAlignment="1">
      <alignment vertical="center"/>
    </xf>
    <xf numFmtId="0" fontId="9" fillId="18" borderId="3" xfId="0" applyFont="1" applyFill="1" applyBorder="1" applyAlignment="1">
      <alignment horizontal="left" vertical="center"/>
    </xf>
    <xf numFmtId="166" fontId="11" fillId="18" borderId="3" xfId="0" applyNumberFormat="1" applyFont="1" applyFill="1" applyBorder="1" applyAlignment="1">
      <alignment vertical="center"/>
    </xf>
    <xf numFmtId="0" fontId="10" fillId="10" borderId="3" xfId="0" applyFont="1" applyFill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2"/>
    </xf>
    <xf numFmtId="0" fontId="10" fillId="8" borderId="6" xfId="0" applyFont="1" applyFill="1" applyBorder="1" applyAlignment="1">
      <alignment horizontal="left" vertical="center" wrapText="1" indent="2"/>
    </xf>
    <xf numFmtId="0" fontId="10" fillId="8" borderId="7" xfId="0" applyFont="1" applyFill="1" applyBorder="1" applyAlignment="1">
      <alignment horizontal="left" vertical="center" wrapText="1" indent="2"/>
    </xf>
    <xf numFmtId="0" fontId="10" fillId="0" borderId="15" xfId="0" applyFont="1" applyBorder="1" applyAlignment="1">
      <alignment horizontal="left" vertical="center" wrapText="1" indent="2"/>
    </xf>
    <xf numFmtId="164" fontId="11" fillId="11" borderId="3" xfId="3" applyNumberFormat="1" applyFont="1" applyFill="1" applyBorder="1" applyAlignment="1">
      <alignment horizontal="center" vertical="center"/>
    </xf>
    <xf numFmtId="164" fontId="11" fillId="13" borderId="3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10" borderId="3" xfId="3" applyNumberFormat="1" applyFont="1" applyFill="1" applyBorder="1" applyAlignment="1">
      <alignment horizontal="center" vertical="center" wrapText="1"/>
    </xf>
    <xf numFmtId="164" fontId="12" fillId="0" borderId="3" xfId="3" applyNumberFormat="1" applyFont="1" applyBorder="1" applyAlignment="1">
      <alignment horizontal="center" vertical="center"/>
    </xf>
    <xf numFmtId="164" fontId="11" fillId="19" borderId="3" xfId="3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13" borderId="3" xfId="3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164" fontId="12" fillId="8" borderId="0" xfId="3" applyNumberFormat="1" applyFont="1" applyFill="1" applyBorder="1" applyAlignment="1">
      <alignment horizontal="center" vertical="center"/>
    </xf>
    <xf numFmtId="9" fontId="12" fillId="8" borderId="0" xfId="0" applyNumberFormat="1" applyFont="1" applyFill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3" fillId="0" borderId="6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13" borderId="3" xfId="0" applyFont="1" applyFill="1" applyBorder="1" applyAlignment="1">
      <alignment horizontal="center" vertical="center" wrapText="1"/>
    </xf>
    <xf numFmtId="0" fontId="33" fillId="5" borderId="8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top" wrapText="1"/>
    </xf>
    <xf numFmtId="0" fontId="33" fillId="0" borderId="3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7" fillId="9" borderId="3" xfId="0" applyFont="1" applyFill="1" applyBorder="1" applyAlignment="1">
      <alignment horizontal="center"/>
    </xf>
    <xf numFmtId="0" fontId="7" fillId="8" borderId="0" xfId="0" applyFont="1" applyFill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3" fillId="19" borderId="4" xfId="0" applyFont="1" applyFill="1" applyBorder="1" applyAlignment="1">
      <alignment horizontal="center" vertical="center"/>
    </xf>
    <xf numFmtId="0" fontId="33" fillId="19" borderId="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5" fillId="16" borderId="3" xfId="0" applyFont="1" applyFill="1" applyBorder="1" applyAlignment="1">
      <alignment horizontal="center" vertical="center"/>
    </xf>
    <xf numFmtId="0" fontId="36" fillId="15" borderId="3" xfId="0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top" wrapText="1"/>
    </xf>
    <xf numFmtId="0" fontId="33" fillId="7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37" fillId="11" borderId="3" xfId="0" applyFont="1" applyFill="1" applyBorder="1" applyAlignment="1">
      <alignment horizontal="center"/>
    </xf>
    <xf numFmtId="0" fontId="21" fillId="8" borderId="0" xfId="0" applyFont="1" applyFill="1" applyAlignment="1">
      <alignment horizontal="center" vertical="center"/>
    </xf>
    <xf numFmtId="0" fontId="33" fillId="8" borderId="0" xfId="0" applyFont="1" applyFill="1" applyBorder="1" applyAlignment="1">
      <alignment horizontal="center" vertical="center" wrapText="1"/>
    </xf>
    <xf numFmtId="0" fontId="33" fillId="13" borderId="0" xfId="0" applyFont="1" applyFill="1" applyAlignment="1">
      <alignment horizontal="center" vertical="center"/>
    </xf>
    <xf numFmtId="0" fontId="21" fillId="12" borderId="2" xfId="0" applyFont="1" applyFill="1" applyBorder="1" applyAlignment="1">
      <alignment horizontal="center" vertical="center" wrapText="1"/>
    </xf>
    <xf numFmtId="3" fontId="11" fillId="13" borderId="3" xfId="0" applyNumberFormat="1" applyFont="1" applyFill="1" applyBorder="1" applyAlignment="1">
      <alignment wrapText="1"/>
    </xf>
    <xf numFmtId="0" fontId="8" fillId="11" borderId="3" xfId="0" applyFont="1" applyFill="1" applyBorder="1" applyAlignment="1">
      <alignment horizontal="center" vertical="center" wrapText="1"/>
    </xf>
    <xf numFmtId="0" fontId="37" fillId="13" borderId="3" xfId="0" applyFont="1" applyFill="1" applyBorder="1" applyAlignment="1">
      <alignment horizontal="center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 wrapText="1"/>
    </xf>
    <xf numFmtId="0" fontId="37" fillId="18" borderId="3" xfId="0" applyFont="1" applyFill="1" applyBorder="1" applyAlignment="1">
      <alignment horizontal="center" vertical="center" wrapText="1"/>
    </xf>
    <xf numFmtId="0" fontId="37" fillId="13" borderId="3" xfId="0" applyFont="1" applyFill="1" applyBorder="1" applyAlignment="1">
      <alignment horizontal="center" vertical="center" wrapText="1"/>
    </xf>
    <xf numFmtId="0" fontId="37" fillId="19" borderId="3" xfId="0" applyFont="1" applyFill="1" applyBorder="1" applyAlignment="1">
      <alignment horizontal="center" vertical="center" wrapText="1"/>
    </xf>
    <xf numFmtId="0" fontId="37" fillId="19" borderId="3" xfId="0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 vertical="center" wrapText="1"/>
    </xf>
    <xf numFmtId="0" fontId="37" fillId="10" borderId="3" xfId="0" applyFont="1" applyFill="1" applyBorder="1" applyAlignment="1">
      <alignment horizontal="center"/>
    </xf>
    <xf numFmtId="167" fontId="12" fillId="0" borderId="6" xfId="0" applyNumberFormat="1" applyFont="1" applyFill="1" applyBorder="1" applyAlignment="1">
      <alignment vertical="center" wrapText="1"/>
    </xf>
    <xf numFmtId="0" fontId="13" fillId="8" borderId="0" xfId="0" applyFont="1" applyFill="1" applyBorder="1" applyAlignment="1">
      <alignment horizontal="left" vertical="top" wrapText="1"/>
    </xf>
    <xf numFmtId="172" fontId="38" fillId="0" borderId="3" xfId="0" applyNumberFormat="1" applyFont="1" applyBorder="1" applyAlignment="1">
      <alignment horizontal="right" vertical="center" wrapText="1"/>
    </xf>
    <xf numFmtId="167" fontId="38" fillId="0" borderId="3" xfId="0" applyNumberFormat="1" applyFont="1" applyBorder="1" applyAlignment="1">
      <alignment horizontal="right" vertical="center" wrapText="1"/>
    </xf>
    <xf numFmtId="167" fontId="38" fillId="0" borderId="5" xfId="0" applyNumberFormat="1" applyFont="1" applyBorder="1" applyAlignment="1">
      <alignment horizontal="right" vertical="center" wrapText="1"/>
    </xf>
    <xf numFmtId="171" fontId="12" fillId="0" borderId="6" xfId="4" applyNumberFormat="1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left" vertical="center" wrapText="1" indent="1"/>
    </xf>
    <xf numFmtId="3" fontId="12" fillId="3" borderId="3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 indent="4"/>
    </xf>
    <xf numFmtId="0" fontId="9" fillId="8" borderId="4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67" fontId="11" fillId="0" borderId="6" xfId="0" applyNumberFormat="1" applyFont="1" applyBorder="1" applyAlignment="1">
      <alignment horizontal="right" vertical="center" wrapText="1"/>
    </xf>
    <xf numFmtId="164" fontId="11" fillId="0" borderId="3" xfId="3" applyNumberFormat="1" applyFont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9" fontId="7" fillId="8" borderId="0" xfId="0" applyNumberFormat="1" applyFont="1" applyFill="1" applyAlignment="1">
      <alignment horizontal="center" vertical="center"/>
    </xf>
    <xf numFmtId="0" fontId="9" fillId="8" borderId="0" xfId="0" applyFont="1" applyFill="1" applyBorder="1" applyAlignment="1">
      <alignment horizontal="left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vertical="center" wrapText="1"/>
    </xf>
    <xf numFmtId="171" fontId="12" fillId="0" borderId="6" xfId="4" applyNumberFormat="1" applyFont="1" applyBorder="1" applyAlignment="1">
      <alignment horizontal="right" vertical="center" wrapText="1"/>
    </xf>
    <xf numFmtId="0" fontId="7" fillId="8" borderId="0" xfId="0" applyFont="1" applyFill="1" applyAlignment="1">
      <alignment horizontal="left" vertical="center"/>
    </xf>
    <xf numFmtId="167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167" fontId="11" fillId="18" borderId="3" xfId="0" applyNumberFormat="1" applyFont="1" applyFill="1" applyBorder="1" applyAlignment="1">
      <alignment horizontal="right" vertical="center" wrapText="1"/>
    </xf>
    <xf numFmtId="0" fontId="9" fillId="8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71" fontId="10" fillId="0" borderId="3" xfId="4" applyNumberFormat="1" applyFont="1" applyBorder="1" applyAlignment="1">
      <alignment horizontal="left" vertical="center" wrapText="1"/>
    </xf>
    <xf numFmtId="171" fontId="33" fillId="0" borderId="3" xfId="4" applyNumberFormat="1" applyFont="1" applyBorder="1" applyAlignment="1">
      <alignment horizontal="center" vertical="center" wrapText="1"/>
    </xf>
    <xf numFmtId="171" fontId="7" fillId="8" borderId="0" xfId="4" applyNumberFormat="1" applyFont="1" applyFill="1" applyAlignment="1">
      <alignment horizontal="center" vertical="center"/>
    </xf>
    <xf numFmtId="171" fontId="16" fillId="8" borderId="0" xfId="4" applyNumberFormat="1" applyFont="1" applyFill="1" applyAlignment="1">
      <alignment vertical="center"/>
    </xf>
    <xf numFmtId="171" fontId="0" fillId="0" borderId="0" xfId="4" applyNumberFormat="1" applyFont="1" applyAlignment="1">
      <alignment vertical="center"/>
    </xf>
    <xf numFmtId="171" fontId="10" fillId="0" borderId="11" xfId="4" applyNumberFormat="1" applyFont="1" applyBorder="1" applyAlignment="1">
      <alignment horizontal="left" vertical="center" wrapText="1" indent="1"/>
    </xf>
    <xf numFmtId="171" fontId="33" fillId="0" borderId="19" xfId="4" applyNumberFormat="1" applyFont="1" applyBorder="1" applyAlignment="1">
      <alignment horizontal="center" vertical="center" wrapText="1"/>
    </xf>
    <xf numFmtId="171" fontId="10" fillId="0" borderId="6" xfId="4" applyNumberFormat="1" applyFont="1" applyBorder="1" applyAlignment="1">
      <alignment horizontal="left" vertical="center" wrapText="1" indent="1"/>
    </xf>
    <xf numFmtId="171" fontId="33" fillId="0" borderId="13" xfId="4" applyNumberFormat="1" applyFont="1" applyBorder="1" applyAlignment="1">
      <alignment horizontal="center" vertical="center" wrapText="1"/>
    </xf>
    <xf numFmtId="171" fontId="10" fillId="0" borderId="16" xfId="4" applyNumberFormat="1" applyFont="1" applyBorder="1" applyAlignment="1">
      <alignment horizontal="left" vertical="center" wrapText="1" indent="1"/>
    </xf>
    <xf numFmtId="171" fontId="33" fillId="0" borderId="16" xfId="4" applyNumberFormat="1" applyFont="1" applyBorder="1" applyAlignment="1">
      <alignment horizontal="center" vertical="center" wrapText="1"/>
    </xf>
    <xf numFmtId="171" fontId="33" fillId="0" borderId="20" xfId="4" applyNumberFormat="1" applyFont="1" applyBorder="1" applyAlignment="1">
      <alignment horizontal="center" vertical="center" wrapText="1"/>
    </xf>
    <xf numFmtId="171" fontId="33" fillId="0" borderId="6" xfId="4" applyNumberFormat="1" applyFont="1" applyBorder="1" applyAlignment="1">
      <alignment horizontal="center" vertical="center" wrapText="1"/>
    </xf>
    <xf numFmtId="171" fontId="10" fillId="0" borderId="3" xfId="4" applyNumberFormat="1" applyFont="1" applyBorder="1" applyAlignment="1">
      <alignment horizontal="left" vertical="center" wrapText="1" indent="1"/>
    </xf>
    <xf numFmtId="49" fontId="12" fillId="0" borderId="0" xfId="4" applyNumberFormat="1" applyFont="1" applyBorder="1" applyAlignment="1">
      <alignment horizontal="right" vertical="center"/>
    </xf>
    <xf numFmtId="49" fontId="7" fillId="0" borderId="0" xfId="4" applyNumberFormat="1" applyFont="1" applyAlignment="1">
      <alignment horizontal="right" vertical="center"/>
    </xf>
    <xf numFmtId="49" fontId="7" fillId="0" borderId="0" xfId="4" applyNumberFormat="1" applyFont="1" applyFill="1" applyAlignment="1">
      <alignment horizontal="right" vertical="center"/>
    </xf>
    <xf numFmtId="49" fontId="7" fillId="0" borderId="0" xfId="4" applyNumberFormat="1" applyFont="1" applyBorder="1" applyAlignment="1">
      <alignment horizontal="right" vertical="center"/>
    </xf>
    <xf numFmtId="49" fontId="12" fillId="0" borderId="0" xfId="4" applyNumberFormat="1" applyFont="1" applyAlignment="1">
      <alignment horizontal="right" vertical="center"/>
    </xf>
    <xf numFmtId="49" fontId="7" fillId="8" borderId="0" xfId="4" applyNumberFormat="1" applyFont="1" applyFill="1" applyAlignment="1">
      <alignment horizontal="right" vertical="center"/>
    </xf>
    <xf numFmtId="49" fontId="7" fillId="8" borderId="0" xfId="4" applyNumberFormat="1" applyFont="1" applyFill="1" applyBorder="1" applyAlignment="1">
      <alignment horizontal="right" vertical="center"/>
    </xf>
    <xf numFmtId="167" fontId="12" fillId="8" borderId="6" xfId="0" applyNumberFormat="1" applyFont="1" applyFill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164" fontId="12" fillId="0" borderId="6" xfId="3" applyNumberFormat="1" applyFont="1" applyBorder="1" applyAlignment="1">
      <alignment horizontal="center" vertical="center"/>
    </xf>
    <xf numFmtId="0" fontId="37" fillId="13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vertical="center"/>
    </xf>
    <xf numFmtId="0" fontId="37" fillId="8" borderId="0" xfId="0" applyFont="1" applyFill="1" applyBorder="1" applyAlignment="1">
      <alignment horizontal="center" vertical="center" wrapText="1"/>
    </xf>
    <xf numFmtId="164" fontId="11" fillId="8" borderId="0" xfId="3" applyNumberFormat="1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1" fontId="9" fillId="13" borderId="0" xfId="4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171" fontId="0" fillId="0" borderId="0" xfId="4" applyNumberFormat="1" applyFont="1" applyAlignment="1">
      <alignment horizontal="right" vertical="center"/>
    </xf>
    <xf numFmtId="171" fontId="0" fillId="8" borderId="0" xfId="4" applyNumberFormat="1" applyFont="1" applyFill="1" applyAlignment="1">
      <alignment horizontal="right" vertical="center"/>
    </xf>
    <xf numFmtId="171" fontId="37" fillId="13" borderId="0" xfId="4" applyNumberFormat="1" applyFont="1" applyFill="1" applyBorder="1" applyAlignment="1">
      <alignment horizontal="right" vertical="center" wrapText="1"/>
    </xf>
    <xf numFmtId="171" fontId="7" fillId="0" borderId="0" xfId="4" applyNumberFormat="1" applyFont="1" applyAlignment="1">
      <alignment horizontal="right" vertical="center"/>
    </xf>
    <xf numFmtId="0" fontId="7" fillId="113" borderId="0" xfId="0" applyFont="1" applyFill="1" applyBorder="1" applyAlignment="1">
      <alignment horizontal="center" vertical="center" wrapText="1"/>
    </xf>
    <xf numFmtId="0" fontId="7" fillId="113" borderId="0" xfId="0" applyFont="1" applyFill="1" applyBorder="1" applyAlignment="1">
      <alignment vertical="center"/>
    </xf>
    <xf numFmtId="164" fontId="7" fillId="113" borderId="0" xfId="0" applyNumberFormat="1" applyFont="1" applyFill="1" applyBorder="1" applyAlignment="1">
      <alignment vertical="center"/>
    </xf>
    <xf numFmtId="0" fontId="12" fillId="39" borderId="47" xfId="0" applyFont="1" applyFill="1" applyBorder="1" applyAlignment="1">
      <alignment horizontal="right" vertical="center" wrapText="1"/>
    </xf>
    <xf numFmtId="167" fontId="91" fillId="8" borderId="0" xfId="0" applyNumberFormat="1" applyFont="1" applyFill="1" applyBorder="1" applyAlignment="1">
      <alignment horizontal="right" vertical="center"/>
    </xf>
    <xf numFmtId="164" fontId="90" fillId="8" borderId="0" xfId="3" applyNumberFormat="1" applyFont="1" applyFill="1" applyBorder="1" applyAlignment="1">
      <alignment horizontal="center" vertical="center"/>
    </xf>
    <xf numFmtId="3" fontId="7" fillId="8" borderId="0" xfId="0" applyNumberFormat="1" applyFont="1" applyFill="1" applyAlignment="1">
      <alignment horizontal="center" vertical="center"/>
    </xf>
    <xf numFmtId="0" fontId="37" fillId="8" borderId="3" xfId="0" applyFont="1" applyFill="1" applyBorder="1" applyAlignment="1">
      <alignment horizontal="center" vertical="center" wrapText="1"/>
    </xf>
    <xf numFmtId="171" fontId="9" fillId="8" borderId="0" xfId="4" applyNumberFormat="1" applyFont="1" applyFill="1" applyBorder="1" applyAlignment="1">
      <alignment horizontal="right" vertical="center"/>
    </xf>
    <xf numFmtId="171" fontId="37" fillId="8" borderId="0" xfId="4" applyNumberFormat="1" applyFont="1" applyFill="1" applyBorder="1" applyAlignment="1">
      <alignment horizontal="right" vertical="center" wrapText="1"/>
    </xf>
    <xf numFmtId="3" fontId="11" fillId="8" borderId="3" xfId="4" applyNumberFormat="1" applyFont="1" applyFill="1" applyBorder="1" applyAlignment="1">
      <alignment horizontal="right" vertical="center"/>
    </xf>
    <xf numFmtId="171" fontId="7" fillId="8" borderId="0" xfId="4" applyNumberFormat="1" applyFont="1" applyFill="1" applyAlignment="1">
      <alignment horizontal="right" vertical="center"/>
    </xf>
    <xf numFmtId="0" fontId="9" fillId="8" borderId="3" xfId="0" applyFont="1" applyFill="1" applyBorder="1" applyAlignment="1">
      <alignment vertical="center"/>
    </xf>
    <xf numFmtId="0" fontId="92" fillId="8" borderId="0" xfId="0" applyFont="1" applyFill="1" applyAlignment="1">
      <alignment vertical="center"/>
    </xf>
    <xf numFmtId="0" fontId="9" fillId="8" borderId="3" xfId="0" applyFont="1" applyFill="1" applyBorder="1" applyAlignment="1">
      <alignment horizontal="left" vertical="center"/>
    </xf>
    <xf numFmtId="0" fontId="12" fillId="39" borderId="3" xfId="0" applyFont="1" applyFill="1" applyBorder="1" applyAlignment="1">
      <alignment horizontal="right" vertical="center" wrapText="1"/>
    </xf>
    <xf numFmtId="3" fontId="11" fillId="0" borderId="3" xfId="0" applyNumberFormat="1" applyFont="1" applyBorder="1" applyAlignment="1">
      <alignment vertical="center"/>
    </xf>
    <xf numFmtId="166" fontId="37" fillId="8" borderId="0" xfId="0" applyNumberFormat="1" applyFont="1" applyFill="1" applyBorder="1" applyAlignment="1">
      <alignment horizontal="center" vertical="center" wrapText="1"/>
    </xf>
    <xf numFmtId="166" fontId="93" fillId="8" borderId="0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166" fontId="12" fillId="0" borderId="5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horizontal="right" vertical="center"/>
    </xf>
    <xf numFmtId="0" fontId="10" fillId="0" borderId="47" xfId="0" applyFont="1" applyFill="1" applyBorder="1" applyAlignment="1">
      <alignment horizontal="left" vertical="center" wrapText="1"/>
    </xf>
    <xf numFmtId="0" fontId="33" fillId="0" borderId="47" xfId="0" applyFont="1" applyBorder="1" applyAlignment="1">
      <alignment horizontal="center" vertical="center" wrapText="1"/>
    </xf>
    <xf numFmtId="3" fontId="11" fillId="0" borderId="47" xfId="0" applyNumberFormat="1" applyFont="1" applyBorder="1" applyAlignment="1">
      <alignment vertical="center"/>
    </xf>
    <xf numFmtId="0" fontId="10" fillId="0" borderId="47" xfId="0" applyFont="1" applyFill="1" applyBorder="1" applyAlignment="1">
      <alignment vertical="center" wrapText="1"/>
    </xf>
    <xf numFmtId="0" fontId="33" fillId="0" borderId="47" xfId="0" applyFont="1" applyFill="1" applyBorder="1" applyAlignment="1">
      <alignment horizontal="center" vertical="center" wrapText="1"/>
    </xf>
    <xf numFmtId="168" fontId="12" fillId="116" borderId="3" xfId="0" applyNumberFormat="1" applyFont="1" applyFill="1" applyBorder="1" applyAlignment="1">
      <alignment horizontal="right" vertical="center" wrapText="1"/>
    </xf>
    <xf numFmtId="0" fontId="33" fillId="0" borderId="49" xfId="0" applyFont="1" applyFill="1" applyBorder="1" applyAlignment="1">
      <alignment horizontal="center" vertical="center" wrapText="1"/>
    </xf>
    <xf numFmtId="0" fontId="37" fillId="10" borderId="0" xfId="0" applyFont="1" applyFill="1" applyBorder="1" applyAlignment="1">
      <alignment horizontal="center"/>
    </xf>
    <xf numFmtId="49" fontId="17" fillId="0" borderId="0" xfId="4" applyNumberFormat="1" applyFont="1" applyAlignment="1">
      <alignment horizontal="right" vertical="center"/>
    </xf>
    <xf numFmtId="166" fontId="12" fillId="116" borderId="3" xfId="0" applyNumberFormat="1" applyFont="1" applyFill="1" applyBorder="1" applyAlignment="1">
      <alignment horizontal="right" vertical="center" wrapText="1"/>
    </xf>
    <xf numFmtId="171" fontId="12" fillId="116" borderId="6" xfId="4" applyNumberFormat="1" applyFont="1" applyFill="1" applyBorder="1" applyAlignment="1">
      <alignment horizontal="right" vertical="center" wrapText="1"/>
    </xf>
    <xf numFmtId="3" fontId="11" fillId="3" borderId="47" xfId="0" applyNumberFormat="1" applyFont="1" applyFill="1" applyBorder="1" applyAlignment="1">
      <alignment horizontal="right" vertical="center" wrapText="1"/>
    </xf>
    <xf numFmtId="0" fontId="9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left" vertical="center" wrapText="1" indent="1"/>
    </xf>
    <xf numFmtId="0" fontId="3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116" borderId="47" xfId="0" applyFont="1" applyFill="1" applyBorder="1" applyAlignment="1">
      <alignment horizontal="right" vertical="center" wrapText="1"/>
    </xf>
    <xf numFmtId="0" fontId="12" fillId="116" borderId="49" xfId="0" applyFont="1" applyFill="1" applyBorder="1" applyAlignment="1">
      <alignment horizontal="right" vertical="center" wrapText="1"/>
    </xf>
    <xf numFmtId="165" fontId="12" fillId="116" borderId="3" xfId="0" applyNumberFormat="1" applyFont="1" applyFill="1" applyBorder="1" applyAlignment="1">
      <alignment horizontal="right" vertical="center" wrapText="1"/>
    </xf>
    <xf numFmtId="0" fontId="12" fillId="116" borderId="3" xfId="0" applyFont="1" applyFill="1" applyBorder="1" applyAlignment="1">
      <alignment horizontal="right" vertical="center" wrapText="1"/>
    </xf>
    <xf numFmtId="3" fontId="12" fillId="116" borderId="5" xfId="0" applyNumberFormat="1" applyFont="1" applyFill="1" applyBorder="1" applyAlignment="1">
      <alignment horizontal="right" vertical="center" wrapText="1"/>
    </xf>
    <xf numFmtId="0" fontId="12" fillId="116" borderId="5" xfId="0" applyFont="1" applyFill="1" applyBorder="1" applyAlignment="1">
      <alignment horizontal="right" vertical="center" wrapText="1"/>
    </xf>
    <xf numFmtId="167" fontId="12" fillId="116" borderId="3" xfId="0" applyNumberFormat="1" applyFont="1" applyFill="1" applyBorder="1" applyAlignment="1">
      <alignment horizontal="right" vertical="center" wrapText="1"/>
    </xf>
    <xf numFmtId="167" fontId="12" fillId="116" borderId="8" xfId="0" applyNumberFormat="1" applyFont="1" applyFill="1" applyBorder="1" applyAlignment="1">
      <alignment horizontal="right" vertical="center" wrapText="1"/>
    </xf>
    <xf numFmtId="3" fontId="12" fillId="116" borderId="3" xfId="0" applyNumberFormat="1" applyFont="1" applyFill="1" applyBorder="1" applyAlignment="1">
      <alignment horizontal="right" vertical="center" wrapText="1"/>
    </xf>
    <xf numFmtId="171" fontId="12" fillId="116" borderId="47" xfId="4" applyNumberFormat="1" applyFont="1" applyFill="1" applyBorder="1" applyAlignment="1">
      <alignment horizontal="right" vertical="center" wrapText="1"/>
    </xf>
    <xf numFmtId="171" fontId="12" fillId="116" borderId="20" xfId="4" applyNumberFormat="1" applyFont="1" applyFill="1" applyBorder="1" applyAlignment="1">
      <alignment horizontal="right" vertical="center" wrapText="1"/>
    </xf>
    <xf numFmtId="171" fontId="12" fillId="116" borderId="16" xfId="4" applyNumberFormat="1" applyFont="1" applyFill="1" applyBorder="1" applyAlignment="1">
      <alignment horizontal="right" vertical="center" wrapText="1"/>
    </xf>
    <xf numFmtId="171" fontId="12" fillId="116" borderId="21" xfId="4" applyNumberFormat="1" applyFont="1" applyFill="1" applyBorder="1" applyAlignment="1">
      <alignment horizontal="right" vertical="center" wrapText="1"/>
    </xf>
    <xf numFmtId="171" fontId="12" fillId="116" borderId="3" xfId="4" applyNumberFormat="1" applyFont="1" applyFill="1" applyBorder="1" applyAlignment="1">
      <alignment horizontal="right" vertical="center" wrapText="1"/>
    </xf>
    <xf numFmtId="3" fontId="11" fillId="8" borderId="6" xfId="4" applyNumberFormat="1" applyFont="1" applyFill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0" fontId="10" fillId="0" borderId="49" xfId="0" applyFont="1" applyFill="1" applyBorder="1" applyAlignment="1">
      <alignment vertical="center" wrapText="1"/>
    </xf>
    <xf numFmtId="166" fontId="12" fillId="8" borderId="48" xfId="0" applyNumberFormat="1" applyFont="1" applyFill="1" applyBorder="1" applyAlignment="1">
      <alignment horizontal="right" vertical="center"/>
    </xf>
    <xf numFmtId="166" fontId="12" fillId="8" borderId="48" xfId="0" applyNumberFormat="1" applyFont="1" applyFill="1" applyBorder="1" applyAlignment="1">
      <alignment vertical="center"/>
    </xf>
    <xf numFmtId="166" fontId="12" fillId="8" borderId="49" xfId="0" applyNumberFormat="1" applyFont="1" applyFill="1" applyBorder="1" applyAlignment="1">
      <alignment horizontal="right" vertical="center"/>
    </xf>
    <xf numFmtId="166" fontId="12" fillId="8" borderId="49" xfId="0" applyNumberFormat="1" applyFont="1" applyFill="1" applyBorder="1" applyAlignment="1">
      <alignment vertical="center"/>
    </xf>
    <xf numFmtId="0" fontId="33" fillId="8" borderId="3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left" vertical="center"/>
    </xf>
    <xf numFmtId="0" fontId="12" fillId="39" borderId="49" xfId="0" applyFont="1" applyFill="1" applyBorder="1" applyAlignment="1">
      <alignment horizontal="right" vertical="center" wrapText="1"/>
    </xf>
    <xf numFmtId="3" fontId="12" fillId="0" borderId="49" xfId="0" applyNumberFormat="1" applyFont="1" applyBorder="1" applyAlignment="1">
      <alignment vertical="center"/>
    </xf>
    <xf numFmtId="3" fontId="12" fillId="116" borderId="6" xfId="0" applyNumberFormat="1" applyFont="1" applyFill="1" applyBorder="1" applyAlignment="1">
      <alignment horizontal="right" vertical="center" wrapText="1"/>
    </xf>
    <xf numFmtId="171" fontId="12" fillId="0" borderId="50" xfId="4" applyNumberFormat="1" applyFont="1" applyBorder="1" applyAlignment="1">
      <alignment horizontal="right" vertical="center" wrapText="1"/>
    </xf>
    <xf numFmtId="2" fontId="10" fillId="0" borderId="3" xfId="0" applyNumberFormat="1" applyFont="1" applyFill="1" applyBorder="1" applyAlignment="1">
      <alignment horizontal="left" vertical="center" wrapText="1" indent="1"/>
    </xf>
    <xf numFmtId="164" fontId="11" fillId="10" borderId="3" xfId="3" applyNumberFormat="1" applyFont="1" applyFill="1" applyBorder="1" applyAlignment="1">
      <alignment horizontal="center" vertical="center" wrapText="1"/>
    </xf>
    <xf numFmtId="164" fontId="12" fillId="8" borderId="3" xfId="3" applyNumberFormat="1" applyFont="1" applyFill="1" applyBorder="1" applyAlignment="1">
      <alignment horizontal="center" vertical="center" wrapText="1"/>
    </xf>
    <xf numFmtId="3" fontId="12" fillId="8" borderId="47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9" fontId="7" fillId="8" borderId="0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justify" vertical="center" wrapText="1"/>
    </xf>
    <xf numFmtId="0" fontId="9" fillId="8" borderId="50" xfId="0" applyFont="1" applyFill="1" applyBorder="1" applyAlignment="1">
      <alignment horizontal="left" vertical="center" wrapText="1"/>
    </xf>
    <xf numFmtId="0" fontId="37" fillId="8" borderId="50" xfId="0" applyFont="1" applyFill="1" applyBorder="1" applyAlignment="1">
      <alignment horizontal="center" vertical="center" wrapText="1"/>
    </xf>
    <xf numFmtId="167" fontId="12" fillId="39" borderId="8" xfId="0" applyNumberFormat="1" applyFont="1" applyFill="1" applyBorder="1" applyAlignment="1">
      <alignment horizontal="right" vertical="center" wrapText="1"/>
    </xf>
    <xf numFmtId="167" fontId="11" fillId="8" borderId="8" xfId="0" applyNumberFormat="1" applyFont="1" applyFill="1" applyBorder="1" applyAlignment="1">
      <alignment horizontal="right" vertical="center" wrapText="1"/>
    </xf>
    <xf numFmtId="167" fontId="12" fillId="5" borderId="50" xfId="0" applyNumberFormat="1" applyFont="1" applyFill="1" applyBorder="1" applyAlignment="1">
      <alignment vertical="center" wrapText="1"/>
    </xf>
    <xf numFmtId="167" fontId="12" fillId="0" borderId="50" xfId="0" applyNumberFormat="1" applyFont="1" applyFill="1" applyBorder="1" applyAlignment="1">
      <alignment vertical="center" wrapText="1"/>
    </xf>
    <xf numFmtId="167" fontId="12" fillId="5" borderId="50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left" vertical="center" wrapText="1" indent="1"/>
    </xf>
    <xf numFmtId="1" fontId="12" fillId="0" borderId="5" xfId="0" applyNumberFormat="1" applyFont="1" applyBorder="1" applyAlignment="1">
      <alignment vertical="center"/>
    </xf>
    <xf numFmtId="0" fontId="9" fillId="13" borderId="7" xfId="0" applyFont="1" applyFill="1" applyBorder="1" applyAlignment="1">
      <alignment horizontal="justify" vertical="center" wrapText="1"/>
    </xf>
    <xf numFmtId="0" fontId="37" fillId="13" borderId="4" xfId="0" applyFont="1" applyFill="1" applyBorder="1" applyAlignment="1">
      <alignment horizontal="center"/>
    </xf>
    <xf numFmtId="171" fontId="17" fillId="8" borderId="0" xfId="4" applyNumberFormat="1" applyFont="1" applyFill="1" applyAlignment="1">
      <alignment horizontal="center" vertical="center"/>
    </xf>
    <xf numFmtId="0" fontId="33" fillId="8" borderId="0" xfId="0" applyFont="1" applyFill="1" applyBorder="1" applyAlignment="1">
      <alignment horizontal="center"/>
    </xf>
    <xf numFmtId="171" fontId="8" fillId="8" borderId="0" xfId="4" applyNumberFormat="1" applyFont="1" applyFill="1" applyBorder="1" applyAlignment="1">
      <alignment vertical="center" wrapText="1"/>
    </xf>
    <xf numFmtId="171" fontId="9" fillId="11" borderId="3" xfId="4" applyNumberFormat="1" applyFont="1" applyFill="1" applyBorder="1" applyAlignment="1">
      <alignment horizontal="left" vertical="center" wrapText="1"/>
    </xf>
    <xf numFmtId="171" fontId="33" fillId="11" borderId="3" xfId="4" applyNumberFormat="1" applyFont="1" applyFill="1" applyBorder="1" applyAlignment="1">
      <alignment horizontal="center" vertical="center" wrapText="1"/>
    </xf>
    <xf numFmtId="171" fontId="12" fillId="117" borderId="3" xfId="4" applyNumberFormat="1" applyFont="1" applyFill="1" applyBorder="1" applyAlignment="1">
      <alignment horizontal="right" vertical="center" wrapText="1"/>
    </xf>
    <xf numFmtId="164" fontId="12" fillId="11" borderId="3" xfId="3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 wrapText="1"/>
    </xf>
    <xf numFmtId="0" fontId="33" fillId="11" borderId="3" xfId="0" applyFont="1" applyFill="1" applyBorder="1" applyAlignment="1">
      <alignment horizontal="center" vertical="center" wrapText="1"/>
    </xf>
    <xf numFmtId="168" fontId="12" fillId="11" borderId="11" xfId="0" applyNumberFormat="1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vertical="center" wrapText="1"/>
    </xf>
    <xf numFmtId="172" fontId="38" fillId="11" borderId="3" xfId="0" applyNumberFormat="1" applyFont="1" applyFill="1" applyBorder="1" applyAlignment="1">
      <alignment horizontal="right" vertical="center" wrapText="1"/>
    </xf>
    <xf numFmtId="0" fontId="12" fillId="117" borderId="3" xfId="0" applyFont="1" applyFill="1" applyBorder="1" applyAlignment="1">
      <alignment horizontal="right" vertical="center" wrapText="1"/>
    </xf>
    <xf numFmtId="1" fontId="12" fillId="11" borderId="3" xfId="0" applyNumberFormat="1" applyFont="1" applyFill="1" applyBorder="1" applyAlignment="1">
      <alignment horizontal="right" vertical="center" wrapText="1"/>
    </xf>
    <xf numFmtId="165" fontId="12" fillId="13" borderId="3" xfId="0" applyNumberFormat="1" applyFont="1" applyFill="1" applyBorder="1" applyAlignment="1">
      <alignment horizontal="right" vertical="center" wrapText="1"/>
    </xf>
    <xf numFmtId="168" fontId="12" fillId="13" borderId="3" xfId="0" applyNumberFormat="1" applyFont="1" applyFill="1" applyBorder="1" applyAlignment="1">
      <alignment horizontal="right" vertical="center" wrapText="1"/>
    </xf>
    <xf numFmtId="49" fontId="17" fillId="8" borderId="0" xfId="4" applyNumberFormat="1" applyFont="1" applyFill="1" applyAlignment="1">
      <alignment horizontal="right" vertical="center"/>
    </xf>
    <xf numFmtId="0" fontId="10" fillId="13" borderId="3" xfId="0" applyFont="1" applyFill="1" applyBorder="1" applyAlignment="1">
      <alignment vertical="center" wrapText="1"/>
    </xf>
    <xf numFmtId="172" fontId="38" fillId="13" borderId="3" xfId="0" applyNumberFormat="1" applyFont="1" applyFill="1" applyBorder="1" applyAlignment="1">
      <alignment horizontal="right" vertical="center" wrapText="1"/>
    </xf>
    <xf numFmtId="0" fontId="33" fillId="113" borderId="3" xfId="0" applyFont="1" applyFill="1" applyBorder="1" applyAlignment="1">
      <alignment horizontal="center"/>
    </xf>
    <xf numFmtId="0" fontId="12" fillId="119" borderId="3" xfId="0" applyFont="1" applyFill="1" applyBorder="1" applyAlignment="1">
      <alignment horizontal="right" vertical="center" wrapText="1"/>
    </xf>
    <xf numFmtId="3" fontId="11" fillId="113" borderId="3" xfId="0" applyNumberFormat="1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3" fontId="12" fillId="8" borderId="3" xfId="0" applyNumberFormat="1" applyFont="1" applyFill="1" applyBorder="1" applyAlignment="1">
      <alignment vertical="center"/>
    </xf>
    <xf numFmtId="0" fontId="11" fillId="119" borderId="47" xfId="0" applyFont="1" applyFill="1" applyBorder="1" applyAlignment="1">
      <alignment horizontal="right" vertical="center" wrapText="1"/>
    </xf>
    <xf numFmtId="0" fontId="9" fillId="113" borderId="47" xfId="0" applyFont="1" applyFill="1" applyBorder="1" applyAlignment="1">
      <alignment horizontal="center" vertical="center" wrapText="1"/>
    </xf>
    <xf numFmtId="0" fontId="33" fillId="113" borderId="3" xfId="0" applyFont="1" applyFill="1" applyBorder="1" applyAlignment="1">
      <alignment horizontal="center" vertical="center" wrapText="1"/>
    </xf>
    <xf numFmtId="0" fontId="12" fillId="119" borderId="47" xfId="0" applyFont="1" applyFill="1" applyBorder="1" applyAlignment="1">
      <alignment horizontal="right" vertical="center" wrapText="1"/>
    </xf>
    <xf numFmtId="0" fontId="10" fillId="8" borderId="0" xfId="0" applyFont="1" applyFill="1" applyBorder="1" applyAlignment="1">
      <alignment horizontal="left" vertical="center" wrapText="1" indent="1"/>
    </xf>
    <xf numFmtId="0" fontId="37" fillId="8" borderId="0" xfId="0" applyFont="1" applyFill="1" applyBorder="1" applyAlignment="1">
      <alignment horizontal="center"/>
    </xf>
    <xf numFmtId="167" fontId="12" fillId="116" borderId="50" xfId="0" applyNumberFormat="1" applyFont="1" applyFill="1" applyBorder="1" applyAlignment="1">
      <alignment horizontal="right" vertical="center" wrapText="1"/>
    </xf>
    <xf numFmtId="167" fontId="12" fillId="116" borderId="6" xfId="0" applyNumberFormat="1" applyFont="1" applyFill="1" applyBorder="1" applyAlignment="1">
      <alignment horizontal="right" vertical="center" wrapText="1"/>
    </xf>
    <xf numFmtId="0" fontId="13" fillId="8" borderId="0" xfId="0" applyFont="1" applyFill="1" applyBorder="1" applyAlignment="1">
      <alignment horizontal="left" vertical="top" wrapText="1"/>
    </xf>
    <xf numFmtId="0" fontId="9" fillId="15" borderId="4" xfId="0" applyFont="1" applyFill="1" applyBorder="1" applyAlignment="1">
      <alignment horizontal="justify" vertical="center" wrapText="1"/>
    </xf>
    <xf numFmtId="0" fontId="9" fillId="14" borderId="3" xfId="2" applyNumberFormat="1" applyFont="1" applyFill="1" applyBorder="1" applyAlignment="1" applyProtection="1">
      <alignment vertical="center" wrapText="1"/>
      <protection locked="0"/>
    </xf>
    <xf numFmtId="3" fontId="11" fillId="14" borderId="5" xfId="0" applyNumberFormat="1" applyFont="1" applyFill="1" applyBorder="1" applyAlignment="1">
      <alignment horizontal="right" vertical="center" wrapText="1"/>
    </xf>
    <xf numFmtId="0" fontId="9" fillId="16" borderId="4" xfId="0" applyFont="1" applyFill="1" applyBorder="1" applyAlignment="1">
      <alignment horizontal="justify" vertical="center" wrapText="1"/>
    </xf>
    <xf numFmtId="0" fontId="9" fillId="17" borderId="3" xfId="2" applyNumberFormat="1" applyFont="1" applyFill="1" applyBorder="1" applyAlignment="1" applyProtection="1">
      <alignment vertical="center" wrapText="1"/>
      <protection locked="0"/>
    </xf>
    <xf numFmtId="0" fontId="9" fillId="16" borderId="4" xfId="0" applyFont="1" applyFill="1" applyBorder="1" applyAlignment="1">
      <alignment vertical="center" wrapText="1"/>
    </xf>
    <xf numFmtId="3" fontId="11" fillId="16" borderId="4" xfId="0" applyNumberFormat="1" applyFont="1" applyFill="1" applyBorder="1" applyAlignment="1">
      <alignment horizontal="right" vertical="center" wrapText="1"/>
    </xf>
    <xf numFmtId="3" fontId="11" fillId="16" borderId="3" xfId="0" applyNumberFormat="1" applyFont="1" applyFill="1" applyBorder="1" applyAlignment="1">
      <alignment horizontal="right" vertical="center" wrapText="1"/>
    </xf>
    <xf numFmtId="0" fontId="9" fillId="17" borderId="4" xfId="0" applyFont="1" applyFill="1" applyBorder="1" applyAlignment="1">
      <alignment vertical="center" wrapText="1"/>
    </xf>
    <xf numFmtId="3" fontId="11" fillId="17" borderId="4" xfId="0" applyNumberFormat="1" applyFont="1" applyFill="1" applyBorder="1" applyAlignment="1">
      <alignment horizontal="right" vertical="center" wrapText="1"/>
    </xf>
    <xf numFmtId="3" fontId="11" fillId="17" borderId="3" xfId="0" applyNumberFormat="1" applyFont="1" applyFill="1" applyBorder="1" applyAlignment="1">
      <alignment horizontal="right" vertical="center" wrapText="1"/>
    </xf>
    <xf numFmtId="3" fontId="11" fillId="17" borderId="5" xfId="0" applyNumberFormat="1" applyFont="1" applyFill="1" applyBorder="1" applyAlignment="1">
      <alignment horizontal="right" vertical="center" wrapText="1"/>
    </xf>
    <xf numFmtId="0" fontId="9" fillId="113" borderId="3" xfId="0" applyFont="1" applyFill="1" applyBorder="1" applyAlignment="1">
      <alignment vertical="center" wrapText="1"/>
    </xf>
    <xf numFmtId="0" fontId="9" fillId="120" borderId="3" xfId="0" applyFont="1" applyFill="1" applyBorder="1" applyAlignment="1">
      <alignment vertical="center" wrapText="1"/>
    </xf>
    <xf numFmtId="3" fontId="11" fillId="120" borderId="3" xfId="0" applyNumberFormat="1" applyFont="1" applyFill="1" applyBorder="1" applyAlignment="1">
      <alignment horizontal="right" vertical="center" wrapText="1"/>
    </xf>
    <xf numFmtId="0" fontId="9" fillId="121" borderId="3" xfId="0" applyFont="1" applyFill="1" applyBorder="1" applyAlignment="1">
      <alignment vertical="center" wrapText="1"/>
    </xf>
    <xf numFmtId="0" fontId="11" fillId="122" borderId="3" xfId="0" applyFont="1" applyFill="1" applyBorder="1" applyAlignment="1">
      <alignment horizontal="right" vertical="center" wrapText="1"/>
    </xf>
    <xf numFmtId="3" fontId="11" fillId="121" borderId="3" xfId="0" applyNumberFormat="1" applyFont="1" applyFill="1" applyBorder="1" applyAlignment="1">
      <alignment horizontal="right" vertical="center" wrapText="1"/>
    </xf>
    <xf numFmtId="0" fontId="12" fillId="123" borderId="3" xfId="0" applyFont="1" applyFill="1" applyBorder="1" applyAlignment="1">
      <alignment horizontal="right" vertical="center" wrapText="1"/>
    </xf>
    <xf numFmtId="167" fontId="11" fillId="121" borderId="3" xfId="0" applyNumberFormat="1" applyFont="1" applyFill="1" applyBorder="1" applyAlignment="1">
      <alignment horizontal="right" vertical="center" wrapText="1"/>
    </xf>
    <xf numFmtId="164" fontId="11" fillId="121" borderId="3" xfId="3" applyNumberFormat="1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vertical="center" wrapText="1"/>
    </xf>
    <xf numFmtId="3" fontId="11" fillId="18" borderId="3" xfId="0" applyNumberFormat="1" applyFont="1" applyFill="1" applyBorder="1" applyAlignment="1">
      <alignment horizontal="right" vertical="center" wrapText="1"/>
    </xf>
    <xf numFmtId="164" fontId="11" fillId="18" borderId="3" xfId="3" applyNumberFormat="1" applyFont="1" applyFill="1" applyBorder="1" applyAlignment="1">
      <alignment horizontal="center" vertical="center"/>
    </xf>
    <xf numFmtId="164" fontId="11" fillId="120" borderId="3" xfId="3" applyNumberFormat="1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left" vertical="center" wrapText="1"/>
    </xf>
    <xf numFmtId="0" fontId="33" fillId="15" borderId="3" xfId="0" applyFont="1" applyFill="1" applyBorder="1" applyAlignment="1">
      <alignment horizontal="center" vertical="center" wrapText="1"/>
    </xf>
    <xf numFmtId="0" fontId="12" fillId="124" borderId="3" xfId="0" applyFont="1" applyFill="1" applyBorder="1" applyAlignment="1">
      <alignment horizontal="right" vertical="center" wrapText="1"/>
    </xf>
    <xf numFmtId="168" fontId="12" fillId="15" borderId="3" xfId="0" applyNumberFormat="1" applyFont="1" applyFill="1" applyBorder="1" applyAlignment="1">
      <alignment horizontal="right" vertical="center" wrapText="1"/>
    </xf>
    <xf numFmtId="0" fontId="10" fillId="17" borderId="3" xfId="0" applyFont="1" applyFill="1" applyBorder="1" applyAlignment="1">
      <alignment horizontal="left" vertical="center" wrapText="1"/>
    </xf>
    <xf numFmtId="0" fontId="33" fillId="17" borderId="3" xfId="0" applyFont="1" applyFill="1" applyBorder="1" applyAlignment="1">
      <alignment horizontal="center" vertical="center" wrapText="1"/>
    </xf>
    <xf numFmtId="0" fontId="12" fillId="125" borderId="3" xfId="0" applyFont="1" applyFill="1" applyBorder="1" applyAlignment="1">
      <alignment horizontal="right" vertical="center" wrapText="1"/>
    </xf>
    <xf numFmtId="165" fontId="12" fillId="17" borderId="3" xfId="0" applyNumberFormat="1" applyFont="1" applyFill="1" applyBorder="1" applyAlignment="1">
      <alignment horizontal="right" vertical="center" wrapText="1"/>
    </xf>
    <xf numFmtId="168" fontId="12" fillId="17" borderId="3" xfId="0" applyNumberFormat="1" applyFont="1" applyFill="1" applyBorder="1" applyAlignment="1">
      <alignment horizontal="right" vertical="center" wrapText="1"/>
    </xf>
    <xf numFmtId="164" fontId="12" fillId="17" borderId="3" xfId="3" applyNumberFormat="1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vertical="center" wrapText="1"/>
    </xf>
    <xf numFmtId="172" fontId="38" fillId="17" borderId="3" xfId="0" applyNumberFormat="1" applyFont="1" applyFill="1" applyBorder="1" applyAlignment="1">
      <alignment horizontal="right" vertical="center" wrapText="1"/>
    </xf>
    <xf numFmtId="0" fontId="9" fillId="8" borderId="3" xfId="4" applyNumberFormat="1" applyFont="1" applyFill="1" applyBorder="1" applyAlignment="1">
      <alignment vertical="center" wrapText="1"/>
    </xf>
    <xf numFmtId="0" fontId="33" fillId="0" borderId="50" xfId="0" applyFont="1" applyBorder="1" applyAlignment="1">
      <alignment horizontal="center" vertical="center" wrapText="1"/>
    </xf>
    <xf numFmtId="0" fontId="9" fillId="113" borderId="3" xfId="0" applyNumberFormat="1" applyFont="1" applyFill="1" applyBorder="1" applyAlignment="1">
      <alignment vertical="center" wrapText="1"/>
    </xf>
    <xf numFmtId="166" fontId="11" fillId="113" borderId="3" xfId="0" applyNumberFormat="1" applyFont="1" applyFill="1" applyBorder="1" applyAlignment="1">
      <alignment vertical="center"/>
    </xf>
    <xf numFmtId="166" fontId="11" fillId="113" borderId="3" xfId="0" applyNumberFormat="1" applyFont="1" applyFill="1" applyBorder="1" applyAlignment="1">
      <alignment horizontal="right" vertical="center"/>
    </xf>
    <xf numFmtId="0" fontId="12" fillId="113" borderId="47" xfId="0" applyFont="1" applyFill="1" applyBorder="1" applyAlignment="1">
      <alignment horizontal="right" vertical="center" wrapText="1"/>
    </xf>
    <xf numFmtId="166" fontId="11" fillId="113" borderId="5" xfId="0" applyNumberFormat="1" applyFont="1" applyFill="1" applyBorder="1" applyAlignment="1">
      <alignment vertical="center"/>
    </xf>
    <xf numFmtId="0" fontId="11" fillId="113" borderId="47" xfId="0" applyFont="1" applyFill="1" applyBorder="1" applyAlignment="1">
      <alignment horizontal="right" vertical="center" wrapText="1"/>
    </xf>
    <xf numFmtId="3" fontId="11" fillId="113" borderId="3" xfId="0" applyNumberFormat="1" applyFont="1" applyFill="1" applyBorder="1" applyAlignment="1">
      <alignment horizontal="right" vertical="center"/>
    </xf>
    <xf numFmtId="0" fontId="9" fillId="113" borderId="3" xfId="4" applyNumberFormat="1" applyFont="1" applyFill="1" applyBorder="1" applyAlignment="1">
      <alignment horizontal="left" vertical="center" wrapText="1"/>
    </xf>
    <xf numFmtId="171" fontId="11" fillId="113" borderId="5" xfId="4" applyNumberFormat="1" applyFont="1" applyFill="1" applyBorder="1" applyAlignment="1">
      <alignment horizontal="right" vertical="center"/>
    </xf>
    <xf numFmtId="171" fontId="11" fillId="113" borderId="3" xfId="4" applyNumberFormat="1" applyFont="1" applyFill="1" applyBorder="1" applyAlignment="1">
      <alignment horizontal="right" vertical="center"/>
    </xf>
    <xf numFmtId="3" fontId="11" fillId="113" borderId="3" xfId="4" applyNumberFormat="1" applyFont="1" applyFill="1" applyBorder="1" applyAlignment="1">
      <alignment horizontal="right" vertical="center"/>
    </xf>
    <xf numFmtId="0" fontId="9" fillId="113" borderId="3" xfId="4" applyNumberFormat="1" applyFont="1" applyFill="1" applyBorder="1" applyAlignment="1">
      <alignment vertical="center" wrapText="1"/>
    </xf>
    <xf numFmtId="167" fontId="11" fillId="113" borderId="3" xfId="4" applyNumberFormat="1" applyFont="1" applyFill="1" applyBorder="1" applyAlignment="1">
      <alignment horizontal="right" vertical="center"/>
    </xf>
    <xf numFmtId="167" fontId="12" fillId="113" borderId="5" xfId="0" applyNumberFormat="1" applyFont="1" applyFill="1" applyBorder="1" applyAlignment="1">
      <alignment horizontal="right" vertical="center"/>
    </xf>
    <xf numFmtId="167" fontId="12" fillId="113" borderId="3" xfId="0" applyNumberFormat="1" applyFont="1" applyFill="1" applyBorder="1" applyAlignment="1">
      <alignment horizontal="right" vertical="center"/>
    </xf>
    <xf numFmtId="0" fontId="12" fillId="113" borderId="3" xfId="0" applyFont="1" applyFill="1" applyBorder="1" applyAlignment="1">
      <alignment horizontal="right" vertical="center" wrapText="1"/>
    </xf>
    <xf numFmtId="0" fontId="9" fillId="113" borderId="47" xfId="0" applyFont="1" applyFill="1" applyBorder="1" applyAlignment="1">
      <alignment vertical="center" wrapText="1"/>
    </xf>
    <xf numFmtId="3" fontId="11" fillId="113" borderId="47" xfId="0" applyNumberFormat="1" applyFont="1" applyFill="1" applyBorder="1" applyAlignment="1">
      <alignment vertical="center"/>
    </xf>
    <xf numFmtId="0" fontId="9" fillId="8" borderId="3" xfId="0" applyFont="1" applyFill="1" applyBorder="1" applyAlignment="1">
      <alignment horizontal="center" vertical="center" wrapText="1"/>
    </xf>
    <xf numFmtId="0" fontId="12" fillId="118" borderId="3" xfId="0" applyFont="1" applyFill="1" applyBorder="1" applyAlignment="1">
      <alignment horizontal="center" vertical="center"/>
    </xf>
    <xf numFmtId="0" fontId="7" fillId="118" borderId="0" xfId="0" applyFont="1" applyFill="1" applyAlignment="1">
      <alignment horizontal="center" vertical="center"/>
    </xf>
    <xf numFmtId="0" fontId="9" fillId="118" borderId="3" xfId="0" applyFont="1" applyFill="1" applyBorder="1" applyAlignment="1">
      <alignment horizontal="center" vertical="center" wrapText="1"/>
    </xf>
    <xf numFmtId="180" fontId="9" fillId="118" borderId="3" xfId="4" applyNumberFormat="1" applyFont="1" applyFill="1" applyBorder="1" applyAlignment="1">
      <alignment vertical="center" wrapText="1"/>
    </xf>
    <xf numFmtId="0" fontId="12" fillId="118" borderId="47" xfId="0" applyFont="1" applyFill="1" applyBorder="1" applyAlignment="1">
      <alignment horizontal="right" vertical="center" wrapText="1"/>
    </xf>
    <xf numFmtId="167" fontId="11" fillId="118" borderId="3" xfId="4" applyNumberFormat="1" applyFont="1" applyFill="1" applyBorder="1" applyAlignment="1">
      <alignment horizontal="right" vertical="center"/>
    </xf>
    <xf numFmtId="0" fontId="35" fillId="17" borderId="4" xfId="0" applyFont="1" applyFill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3" fontId="11" fillId="15" borderId="5" xfId="0" applyNumberFormat="1" applyFont="1" applyFill="1" applyBorder="1" applyAlignment="1">
      <alignment horizontal="right" vertical="center" wrapText="1"/>
    </xf>
    <xf numFmtId="164" fontId="11" fillId="15" borderId="3" xfId="3" applyNumberFormat="1" applyFont="1" applyFill="1" applyBorder="1" applyAlignment="1">
      <alignment horizontal="center" vertical="center"/>
    </xf>
    <xf numFmtId="164" fontId="11" fillId="17" borderId="3" xfId="3" applyNumberFormat="1" applyFont="1" applyFill="1" applyBorder="1" applyAlignment="1">
      <alignment horizontal="center" vertical="center"/>
    </xf>
    <xf numFmtId="0" fontId="96" fillId="8" borderId="0" xfId="0" applyFont="1" applyFill="1" applyAlignment="1">
      <alignment vertical="center"/>
    </xf>
    <xf numFmtId="0" fontId="10" fillId="0" borderId="50" xfId="0" applyFont="1" applyBorder="1" applyAlignment="1">
      <alignment horizontal="left" vertical="center" wrapText="1"/>
    </xf>
    <xf numFmtId="166" fontId="12" fillId="13" borderId="3" xfId="0" applyNumberFormat="1" applyFont="1" applyFill="1" applyBorder="1" applyAlignment="1">
      <alignment horizontal="right" vertical="center" wrapText="1"/>
    </xf>
    <xf numFmtId="166" fontId="12" fillId="116" borderId="50" xfId="0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 indent="2"/>
    </xf>
    <xf numFmtId="167" fontId="11" fillId="16" borderId="3" xfId="0" applyNumberFormat="1" applyFont="1" applyFill="1" applyBorder="1" applyAlignment="1">
      <alignment horizontal="right" vertical="center" wrapText="1"/>
    </xf>
    <xf numFmtId="167" fontId="11" fillId="17" borderId="3" xfId="0" applyNumberFormat="1" applyFont="1" applyFill="1" applyBorder="1" applyAlignment="1">
      <alignment horizontal="right" vertical="center" wrapText="1"/>
    </xf>
    <xf numFmtId="3" fontId="11" fillId="113" borderId="3" xfId="0" applyNumberFormat="1" applyFont="1" applyFill="1" applyBorder="1" applyAlignment="1">
      <alignment horizontal="center" vertical="center"/>
    </xf>
    <xf numFmtId="3" fontId="12" fillId="8" borderId="3" xfId="0" applyNumberFormat="1" applyFont="1" applyFill="1" applyBorder="1" applyAlignment="1">
      <alignment horizontal="center" vertical="center"/>
    </xf>
    <xf numFmtId="3" fontId="12" fillId="113" borderId="3" xfId="0" applyNumberFormat="1" applyFont="1" applyFill="1" applyBorder="1" applyAlignment="1">
      <alignment horizontal="center" vertical="center"/>
    </xf>
    <xf numFmtId="171" fontId="10" fillId="0" borderId="6" xfId="4" applyNumberFormat="1" applyFont="1" applyBorder="1" applyAlignment="1">
      <alignment vertical="center" wrapText="1"/>
    </xf>
    <xf numFmtId="171" fontId="10" fillId="0" borderId="16" xfId="4" applyNumberFormat="1" applyFont="1" applyBorder="1" applyAlignment="1">
      <alignment vertical="center" wrapText="1"/>
    </xf>
    <xf numFmtId="181" fontId="12" fillId="11" borderId="3" xfId="4" applyNumberFormat="1" applyFont="1" applyFill="1" applyBorder="1" applyAlignment="1">
      <alignment horizontal="right" vertical="center" wrapText="1"/>
    </xf>
    <xf numFmtId="181" fontId="12" fillId="0" borderId="21" xfId="4" applyNumberFormat="1" applyFont="1" applyBorder="1" applyAlignment="1">
      <alignment horizontal="right" vertical="center" wrapText="1"/>
    </xf>
    <xf numFmtId="181" fontId="12" fillId="0" borderId="16" xfId="4" applyNumberFormat="1" applyFont="1" applyBorder="1" applyAlignment="1">
      <alignment horizontal="right" vertical="center" wrapText="1"/>
    </xf>
    <xf numFmtId="181" fontId="12" fillId="0" borderId="20" xfId="4" applyNumberFormat="1" applyFont="1" applyBorder="1" applyAlignment="1">
      <alignment horizontal="right" vertical="center" wrapText="1"/>
    </xf>
    <xf numFmtId="181" fontId="12" fillId="116" borderId="21" xfId="4" applyNumberFormat="1" applyFont="1" applyFill="1" applyBorder="1" applyAlignment="1">
      <alignment horizontal="right" vertical="center" wrapText="1"/>
    </xf>
    <xf numFmtId="167" fontId="37" fillId="18" borderId="3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 indent="1"/>
    </xf>
    <xf numFmtId="0" fontId="13" fillId="8" borderId="0" xfId="0" applyFont="1" applyFill="1" applyBorder="1" applyAlignment="1">
      <alignment horizontal="left" vertical="top" wrapText="1"/>
    </xf>
    <xf numFmtId="0" fontId="33" fillId="3" borderId="3" xfId="0" applyFont="1" applyFill="1" applyBorder="1" applyAlignment="1">
      <alignment horizontal="center" vertical="center" wrapText="1"/>
    </xf>
    <xf numFmtId="0" fontId="33" fillId="10" borderId="3" xfId="0" applyFont="1" applyFill="1" applyBorder="1" applyAlignment="1">
      <alignment horizontal="center"/>
    </xf>
    <xf numFmtId="0" fontId="33" fillId="19" borderId="3" xfId="0" applyFont="1" applyFill="1" applyBorder="1" applyAlignment="1">
      <alignment horizontal="center"/>
    </xf>
    <xf numFmtId="0" fontId="33" fillId="19" borderId="3" xfId="0" applyFont="1" applyFill="1" applyBorder="1" applyAlignment="1">
      <alignment horizontal="center" vertical="center" wrapText="1"/>
    </xf>
    <xf numFmtId="0" fontId="94" fillId="13" borderId="0" xfId="0" applyFont="1" applyFill="1" applyAlignment="1">
      <alignment vertical="center"/>
    </xf>
    <xf numFmtId="0" fontId="10" fillId="13" borderId="5" xfId="0" applyFont="1" applyFill="1" applyBorder="1" applyAlignment="1">
      <alignment horizontal="justify" vertical="center" wrapText="1"/>
    </xf>
    <xf numFmtId="0" fontId="10" fillId="15" borderId="5" xfId="0" applyFont="1" applyFill="1" applyBorder="1" applyAlignment="1">
      <alignment horizontal="justify" vertical="center" wrapText="1"/>
    </xf>
    <xf numFmtId="0" fontId="33" fillId="14" borderId="3" xfId="0" applyFont="1" applyFill="1" applyBorder="1" applyAlignment="1">
      <alignment horizontal="center" vertical="center" wrapText="1"/>
    </xf>
    <xf numFmtId="0" fontId="33" fillId="16" borderId="3" xfId="0" applyFont="1" applyFill="1" applyBorder="1" applyAlignment="1">
      <alignment horizontal="center" vertical="center" wrapText="1"/>
    </xf>
    <xf numFmtId="0" fontId="33" fillId="18" borderId="3" xfId="0" applyFont="1" applyFill="1" applyBorder="1" applyAlignment="1">
      <alignment horizontal="center" vertical="center" wrapText="1"/>
    </xf>
    <xf numFmtId="0" fontId="33" fillId="121" borderId="3" xfId="0" applyFont="1" applyFill="1" applyBorder="1" applyAlignment="1">
      <alignment horizontal="center"/>
    </xf>
    <xf numFmtId="0" fontId="12" fillId="8" borderId="0" xfId="0" applyFont="1" applyFill="1" applyBorder="1" applyAlignment="1">
      <alignment vertical="center" wrapText="1"/>
    </xf>
    <xf numFmtId="0" fontId="33" fillId="13" borderId="3" xfId="0" applyFont="1" applyFill="1" applyBorder="1" applyAlignment="1">
      <alignment horizontal="center"/>
    </xf>
    <xf numFmtId="0" fontId="33" fillId="15" borderId="5" xfId="0" applyFont="1" applyFill="1" applyBorder="1" applyAlignment="1">
      <alignment horizontal="center"/>
    </xf>
    <xf numFmtId="0" fontId="33" fillId="17" borderId="5" xfId="0" applyFont="1" applyFill="1" applyBorder="1" applyAlignment="1">
      <alignment horizontal="center"/>
    </xf>
    <xf numFmtId="0" fontId="33" fillId="18" borderId="5" xfId="0" applyFont="1" applyFill="1" applyBorder="1" applyAlignment="1">
      <alignment horizontal="center"/>
    </xf>
    <xf numFmtId="0" fontId="33" fillId="120" borderId="3" xfId="0" applyFont="1" applyFill="1" applyBorder="1" applyAlignment="1">
      <alignment horizontal="center"/>
    </xf>
    <xf numFmtId="0" fontId="33" fillId="11" borderId="3" xfId="0" applyFont="1" applyFill="1" applyBorder="1" applyAlignment="1">
      <alignment horizontal="center"/>
    </xf>
    <xf numFmtId="0" fontId="89" fillId="118" borderId="0" xfId="518" applyFont="1" applyFill="1" applyBorder="1" applyAlignment="1">
      <alignment horizontal="left" vertical="center"/>
    </xf>
    <xf numFmtId="0" fontId="33" fillId="118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/>
    <xf numFmtId="0" fontId="10" fillId="8" borderId="3" xfId="0" applyFont="1" applyFill="1" applyBorder="1" applyAlignment="1">
      <alignment horizontal="left" vertical="center" wrapText="1" indent="3"/>
    </xf>
    <xf numFmtId="0" fontId="21" fillId="8" borderId="0" xfId="0" applyFont="1" applyFill="1" applyAlignment="1">
      <alignment horizontal="center" vertical="center" wrapText="1"/>
    </xf>
    <xf numFmtId="0" fontId="97" fillId="8" borderId="0" xfId="0" applyFont="1" applyFill="1" applyBorder="1" applyAlignment="1">
      <alignment horizontal="left" vertical="center" wrapText="1"/>
    </xf>
    <xf numFmtId="0" fontId="0" fillId="8" borderId="0" xfId="0" applyFill="1" applyAlignment="1">
      <alignment vertical="center" wrapText="1"/>
    </xf>
    <xf numFmtId="0" fontId="7" fillId="8" borderId="0" xfId="0" applyFont="1" applyFill="1" applyAlignment="1">
      <alignment horizontal="center" vertical="center" wrapText="1"/>
    </xf>
    <xf numFmtId="164" fontId="7" fillId="8" borderId="9" xfId="0" applyNumberFormat="1" applyFont="1" applyFill="1" applyBorder="1" applyAlignment="1">
      <alignment vertical="center"/>
    </xf>
    <xf numFmtId="0" fontId="33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3" fontId="7" fillId="8" borderId="0" xfId="0" applyNumberFormat="1" applyFont="1" applyFill="1" applyAlignment="1">
      <alignment vertical="center"/>
    </xf>
    <xf numFmtId="3" fontId="11" fillId="8" borderId="0" xfId="0" applyNumberFormat="1" applyFont="1" applyFill="1" applyBorder="1" applyAlignment="1">
      <alignment horizontal="right" vertical="center" wrapText="1"/>
    </xf>
    <xf numFmtId="164" fontId="11" fillId="8" borderId="0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center" vertical="center" wrapText="1"/>
    </xf>
    <xf numFmtId="3" fontId="12" fillId="8" borderId="0" xfId="0" applyNumberFormat="1" applyFont="1" applyFill="1" applyBorder="1" applyAlignment="1">
      <alignment horizontal="right" vertical="center" wrapText="1"/>
    </xf>
    <xf numFmtId="164" fontId="12" fillId="8" borderId="0" xfId="0" applyNumberFormat="1" applyFont="1" applyFill="1" applyBorder="1" applyAlignment="1">
      <alignment horizontal="right" vertical="center" wrapText="1"/>
    </xf>
    <xf numFmtId="166" fontId="16" fillId="8" borderId="0" xfId="0" applyNumberFormat="1" applyFont="1" applyFill="1" applyAlignment="1">
      <alignment vertical="center"/>
    </xf>
    <xf numFmtId="49" fontId="12" fillId="8" borderId="0" xfId="4" applyNumberFormat="1" applyFont="1" applyFill="1" applyAlignment="1">
      <alignment horizontal="right" vertical="center"/>
    </xf>
    <xf numFmtId="167" fontId="11" fillId="8" borderId="0" xfId="0" applyNumberFormat="1" applyFont="1" applyFill="1" applyBorder="1" applyAlignment="1">
      <alignment horizontal="center" vertical="center" wrapText="1"/>
    </xf>
    <xf numFmtId="0" fontId="98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10" fillId="0" borderId="50" xfId="518" applyFont="1" applyBorder="1" applyAlignment="1">
      <alignment horizontal="left" vertical="top" wrapText="1"/>
    </xf>
    <xf numFmtId="0" fontId="10" fillId="0" borderId="50" xfId="518" applyFont="1" applyBorder="1" applyAlignment="1">
      <alignment horizontal="left" vertical="top" wrapText="1" indent="4"/>
    </xf>
    <xf numFmtId="0" fontId="10" fillId="0" borderId="9" xfId="518" applyFont="1" applyBorder="1" applyAlignment="1">
      <alignment horizontal="left" vertical="top" wrapText="1" indent="4"/>
    </xf>
    <xf numFmtId="0" fontId="98" fillId="8" borderId="0" xfId="0" applyFont="1" applyFill="1" applyAlignment="1">
      <alignment vertical="top" wrapText="1"/>
    </xf>
    <xf numFmtId="0" fontId="33" fillId="8" borderId="0" xfId="0" applyFont="1" applyFill="1" applyAlignment="1">
      <alignment horizontal="center" vertical="top" wrapText="1"/>
    </xf>
    <xf numFmtId="0" fontId="12" fillId="8" borderId="0" xfId="0" applyFont="1" applyFill="1" applyAlignment="1">
      <alignment horizontal="center" vertical="top" wrapText="1"/>
    </xf>
    <xf numFmtId="0" fontId="12" fillId="8" borderId="0" xfId="0" applyFont="1" applyFill="1" applyAlignment="1">
      <alignment vertical="center"/>
    </xf>
    <xf numFmtId="164" fontId="12" fillId="8" borderId="0" xfId="0" applyNumberFormat="1" applyFont="1" applyFill="1" applyAlignment="1">
      <alignment vertical="center"/>
    </xf>
    <xf numFmtId="0" fontId="33" fillId="8" borderId="0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10" fillId="8" borderId="9" xfId="518" applyFont="1" applyFill="1" applyBorder="1" applyAlignment="1">
      <alignment horizontal="left" vertical="top" wrapText="1" indent="4"/>
    </xf>
    <xf numFmtId="171" fontId="7" fillId="8" borderId="0" xfId="4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center" vertical="center"/>
    </xf>
    <xf numFmtId="43" fontId="7" fillId="8" borderId="0" xfId="4" applyFont="1" applyFill="1" applyAlignment="1">
      <alignment vertical="center"/>
    </xf>
    <xf numFmtId="164" fontId="7" fillId="8" borderId="0" xfId="3" applyNumberFormat="1" applyFont="1" applyFill="1" applyAlignment="1">
      <alignment vertical="center"/>
    </xf>
    <xf numFmtId="173" fontId="7" fillId="8" borderId="0" xfId="4" applyNumberFormat="1" applyFont="1" applyFill="1" applyAlignment="1">
      <alignment vertical="center"/>
    </xf>
    <xf numFmtId="0" fontId="9" fillId="8" borderId="11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170" fontId="12" fillId="8" borderId="0" xfId="4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8" borderId="50" xfId="0" applyFont="1" applyFill="1" applyBorder="1" applyAlignment="1">
      <alignment horizontal="justify" vertical="center" wrapText="1"/>
    </xf>
    <xf numFmtId="0" fontId="9" fillId="114" borderId="0" xfId="518" applyFont="1" applyFill="1" applyBorder="1" applyAlignment="1">
      <alignment horizontal="left" vertical="center"/>
    </xf>
    <xf numFmtId="0" fontId="10" fillId="8" borderId="3" xfId="518" applyFont="1" applyFill="1" applyBorder="1" applyAlignment="1">
      <alignment horizontal="left" vertical="center" indent="2"/>
    </xf>
    <xf numFmtId="0" fontId="9" fillId="118" borderId="0" xfId="518" applyFont="1" applyFill="1" applyBorder="1" applyAlignment="1">
      <alignment horizontal="left" vertical="center"/>
    </xf>
    <xf numFmtId="0" fontId="10" fillId="113" borderId="3" xfId="518" applyFont="1" applyFill="1" applyBorder="1" applyAlignment="1">
      <alignment vertical="center"/>
    </xf>
    <xf numFmtId="0" fontId="10" fillId="118" borderId="6" xfId="518" applyFont="1" applyFill="1" applyBorder="1" applyAlignment="1">
      <alignment horizontal="left" vertical="center"/>
    </xf>
    <xf numFmtId="164" fontId="6" fillId="8" borderId="0" xfId="0" applyNumberFormat="1" applyFont="1" applyFill="1" applyBorder="1" applyAlignment="1">
      <alignment vertical="center"/>
    </xf>
    <xf numFmtId="164" fontId="7" fillId="8" borderId="0" xfId="0" applyNumberFormat="1" applyFont="1" applyFill="1" applyBorder="1" applyAlignment="1">
      <alignment vertical="center"/>
    </xf>
    <xf numFmtId="166" fontId="12" fillId="0" borderId="50" xfId="0" applyNumberFormat="1" applyFont="1" applyBorder="1" applyAlignment="1">
      <alignment horizontal="right" vertical="center" wrapText="1"/>
    </xf>
    <xf numFmtId="0" fontId="12" fillId="116" borderId="50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167" fontId="12" fillId="0" borderId="3" xfId="0" applyNumberFormat="1" applyFont="1" applyBorder="1" applyAlignment="1">
      <alignment vertical="center" wrapText="1"/>
    </xf>
    <xf numFmtId="166" fontId="12" fillId="0" borderId="3" xfId="0" applyNumberFormat="1" applyFont="1" applyBorder="1" applyAlignment="1">
      <alignment vertical="center" wrapText="1"/>
    </xf>
    <xf numFmtId="0" fontId="97" fillId="8" borderId="0" xfId="0" applyFont="1" applyFill="1" applyBorder="1" applyAlignment="1">
      <alignment horizontal="left" vertical="center" wrapText="1"/>
    </xf>
    <xf numFmtId="0" fontId="97" fillId="0" borderId="0" xfId="0" applyFont="1" applyBorder="1" applyAlignment="1">
      <alignment horizontal="left" vertical="center" wrapText="1"/>
    </xf>
    <xf numFmtId="0" fontId="15" fillId="19" borderId="4" xfId="0" applyFont="1" applyFill="1" applyBorder="1" applyAlignment="1">
      <alignment horizontal="left" vertical="center"/>
    </xf>
    <xf numFmtId="0" fontId="15" fillId="19" borderId="5" xfId="0" applyFont="1" applyFill="1" applyBorder="1" applyAlignment="1">
      <alignment horizontal="left" vertical="center"/>
    </xf>
    <xf numFmtId="0" fontId="15" fillId="19" borderId="3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top" wrapText="1"/>
    </xf>
    <xf numFmtId="0" fontId="13" fillId="8" borderId="0" xfId="0" applyFont="1" applyFill="1" applyBorder="1" applyAlignment="1"/>
    <xf numFmtId="0" fontId="9" fillId="0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9" fillId="8" borderId="9" xfId="0" applyFont="1" applyFill="1" applyBorder="1" applyAlignment="1">
      <alignment horizontal="left" vertical="center" wrapText="1"/>
    </xf>
    <xf numFmtId="0" fontId="97" fillId="0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 wrapText="1"/>
    </xf>
    <xf numFmtId="9" fontId="7" fillId="8" borderId="0" xfId="0" applyNumberFormat="1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 wrapText="1"/>
    </xf>
    <xf numFmtId="3" fontId="11" fillId="8" borderId="9" xfId="0" applyNumberFormat="1" applyFont="1" applyFill="1" applyBorder="1" applyAlignment="1">
      <alignment horizontal="right" vertical="center" wrapText="1"/>
    </xf>
    <xf numFmtId="164" fontId="12" fillId="8" borderId="12" xfId="3" applyNumberFormat="1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 vertical="center"/>
    </xf>
    <xf numFmtId="0" fontId="10" fillId="5" borderId="5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/>
    </xf>
    <xf numFmtId="0" fontId="10" fillId="8" borderId="0" xfId="0" applyFont="1" applyFill="1" applyAlignment="1">
      <alignment vertical="center" wrapText="1"/>
    </xf>
    <xf numFmtId="0" fontId="8" fillId="8" borderId="0" xfId="0" applyFont="1" applyFill="1" applyAlignment="1">
      <alignment vertical="top" wrapText="1"/>
    </xf>
    <xf numFmtId="0" fontId="8" fillId="8" borderId="0" xfId="0" applyFont="1" applyFill="1" applyBorder="1" applyAlignment="1">
      <alignment horizontal="left" vertical="center" wrapText="1"/>
    </xf>
    <xf numFmtId="0" fontId="10" fillId="8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8" borderId="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100" fillId="115" borderId="0" xfId="0" applyFont="1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102" fillId="2" borderId="0" xfId="0" applyFont="1" applyFill="1" applyBorder="1" applyAlignment="1">
      <alignment vertical="center"/>
    </xf>
    <xf numFmtId="0" fontId="34" fillId="8" borderId="9" xfId="0" applyFont="1" applyFill="1" applyBorder="1" applyAlignment="1">
      <alignment horizontal="center" vertical="center" wrapText="1"/>
    </xf>
    <xf numFmtId="164" fontId="12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right" vertical="center" wrapText="1"/>
    </xf>
    <xf numFmtId="0" fontId="13" fillId="8" borderId="0" xfId="0" applyFont="1" applyFill="1" applyAlignment="1">
      <alignment horizontal="left" vertical="center" wrapText="1"/>
    </xf>
    <xf numFmtId="0" fontId="95" fillId="8" borderId="14" xfId="0" applyFont="1" applyFill="1" applyBorder="1" applyAlignment="1">
      <alignment horizontal="left" vertical="top" wrapText="1"/>
    </xf>
    <xf numFmtId="0" fontId="0" fillId="8" borderId="0" xfId="0" applyFill="1" applyAlignment="1">
      <alignment wrapText="1"/>
    </xf>
    <xf numFmtId="0" fontId="33" fillId="8" borderId="0" xfId="0" applyFont="1" applyFill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172" fontId="38" fillId="8" borderId="0" xfId="0" applyNumberFormat="1" applyFont="1" applyFill="1" applyBorder="1" applyAlignment="1">
      <alignment horizontal="right" vertical="center" wrapText="1"/>
    </xf>
    <xf numFmtId="168" fontId="38" fillId="8" borderId="0" xfId="0" applyNumberFormat="1" applyFont="1" applyFill="1" applyBorder="1" applyAlignment="1">
      <alignment horizontal="right" vertical="center" wrapText="1"/>
    </xf>
    <xf numFmtId="171" fontId="33" fillId="0" borderId="50" xfId="4" applyNumberFormat="1" applyFont="1" applyBorder="1" applyAlignment="1">
      <alignment horizontal="center" vertical="center" wrapText="1"/>
    </xf>
    <xf numFmtId="171" fontId="12" fillId="116" borderId="50" xfId="4" applyNumberFormat="1" applyFont="1" applyFill="1" applyBorder="1" applyAlignment="1">
      <alignment horizontal="right" vertical="center" wrapText="1"/>
    </xf>
    <xf numFmtId="181" fontId="12" fillId="0" borderId="50" xfId="4" applyNumberFormat="1" applyFont="1" applyBorder="1" applyAlignment="1">
      <alignment horizontal="right" vertical="center" wrapText="1"/>
    </xf>
    <xf numFmtId="0" fontId="21" fillId="8" borderId="9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0" fillId="8" borderId="9" xfId="0" applyFill="1" applyBorder="1" applyAlignment="1"/>
    <xf numFmtId="0" fontId="7" fillId="8" borderId="0" xfId="0" applyNumberFormat="1" applyFont="1" applyFill="1" applyAlignment="1">
      <alignment vertical="center"/>
    </xf>
    <xf numFmtId="165" fontId="7" fillId="8" borderId="0" xfId="0" applyNumberFormat="1" applyFont="1" applyFill="1" applyAlignment="1">
      <alignment vertical="center"/>
    </xf>
    <xf numFmtId="0" fontId="102" fillId="113" borderId="0" xfId="0" applyFont="1" applyFill="1" applyBorder="1" applyAlignment="1">
      <alignment vertical="center"/>
    </xf>
    <xf numFmtId="167" fontId="12" fillId="8" borderId="0" xfId="0" applyNumberFormat="1" applyFont="1" applyFill="1" applyBorder="1" applyAlignment="1">
      <alignment horizontal="right" vertical="center"/>
    </xf>
    <xf numFmtId="0" fontId="12" fillId="39" borderId="4" xfId="0" applyFont="1" applyFill="1" applyBorder="1" applyAlignment="1">
      <alignment horizontal="right" vertical="center" wrapText="1"/>
    </xf>
    <xf numFmtId="0" fontId="12" fillId="39" borderId="12" xfId="0" applyFont="1" applyFill="1" applyBorder="1" applyAlignment="1">
      <alignment horizontal="right" vertical="center" wrapText="1"/>
    </xf>
    <xf numFmtId="0" fontId="12" fillId="39" borderId="5" xfId="0" applyFont="1" applyFill="1" applyBorder="1" applyAlignment="1">
      <alignment horizontal="right" vertical="center" wrapText="1"/>
    </xf>
    <xf numFmtId="170" fontId="7" fillId="8" borderId="0" xfId="4" applyNumberFormat="1" applyFont="1" applyFill="1" applyAlignment="1">
      <alignment vertical="center"/>
    </xf>
    <xf numFmtId="0" fontId="12" fillId="8" borderId="0" xfId="0" applyFont="1" applyFill="1" applyBorder="1" applyAlignment="1">
      <alignment horizontal="right" vertical="center" wrapText="1"/>
    </xf>
    <xf numFmtId="0" fontId="9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Border="1" applyAlignment="1">
      <alignment vertical="center"/>
    </xf>
    <xf numFmtId="0" fontId="10" fillId="8" borderId="0" xfId="7" applyFont="1" applyFill="1" applyBorder="1" applyAlignment="1">
      <alignment horizontal="left" vertical="center" indent="1"/>
    </xf>
    <xf numFmtId="0" fontId="8" fillId="8" borderId="0" xfId="0" applyFont="1" applyFill="1" applyAlignment="1">
      <alignment vertical="center"/>
    </xf>
    <xf numFmtId="0" fontId="101" fillId="8" borderId="0" xfId="6" applyNumberFormat="1" applyFont="1" applyFill="1" applyBorder="1" applyAlignment="1" applyProtection="1">
      <alignment vertical="center"/>
      <protection locked="0"/>
    </xf>
    <xf numFmtId="0" fontId="101" fillId="8" borderId="0" xfId="6" applyFont="1" applyFill="1"/>
    <xf numFmtId="0" fontId="9" fillId="0" borderId="48" xfId="0" applyFont="1" applyBorder="1" applyAlignment="1">
      <alignment horizontal="center" vertical="center" wrapText="1"/>
    </xf>
    <xf numFmtId="172" fontId="38" fillId="17" borderId="6" xfId="0" applyNumberFormat="1" applyFont="1" applyFill="1" applyBorder="1" applyAlignment="1">
      <alignment horizontal="right" vertical="center" wrapText="1"/>
    </xf>
    <xf numFmtId="172" fontId="38" fillId="13" borderId="50" xfId="0" applyNumberFormat="1" applyFont="1" applyFill="1" applyBorder="1" applyAlignment="1">
      <alignment horizontal="right" vertical="center" wrapText="1"/>
    </xf>
    <xf numFmtId="172" fontId="38" fillId="11" borderId="6" xfId="0" applyNumberFormat="1" applyFont="1" applyFill="1" applyBorder="1" applyAlignment="1">
      <alignment horizontal="right" vertical="center" wrapText="1"/>
    </xf>
    <xf numFmtId="165" fontId="12" fillId="11" borderId="50" xfId="0" applyNumberFormat="1" applyFont="1" applyFill="1" applyBorder="1" applyAlignment="1">
      <alignment horizontal="right" vertical="center" wrapText="1"/>
    </xf>
    <xf numFmtId="168" fontId="12" fillId="11" borderId="50" xfId="0" applyNumberFormat="1" applyFont="1" applyFill="1" applyBorder="1" applyAlignment="1">
      <alignment horizontal="right" vertical="center" wrapText="1"/>
    </xf>
    <xf numFmtId="168" fontId="12" fillId="116" borderId="6" xfId="0" applyNumberFormat="1" applyFont="1" applyFill="1" applyBorder="1" applyAlignment="1">
      <alignment horizontal="right" vertical="center" wrapText="1"/>
    </xf>
    <xf numFmtId="172" fontId="38" fillId="0" borderId="50" xfId="0" applyNumberFormat="1" applyFont="1" applyBorder="1" applyAlignment="1">
      <alignment horizontal="right" vertical="center" wrapText="1"/>
    </xf>
    <xf numFmtId="0" fontId="7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0" xfId="0" applyNumberFormat="1" applyFont="1" applyFill="1" applyBorder="1" applyAlignment="1" applyProtection="1">
      <alignment vertical="center"/>
      <protection locked="0"/>
    </xf>
    <xf numFmtId="3" fontId="12" fillId="0" borderId="50" xfId="0" applyNumberFormat="1" applyFont="1" applyBorder="1" applyAlignment="1">
      <alignment horizontal="right" vertical="center" wrapText="1"/>
    </xf>
    <xf numFmtId="166" fontId="11" fillId="11" borderId="50" xfId="0" applyNumberFormat="1" applyFont="1" applyFill="1" applyBorder="1" applyAlignment="1">
      <alignment horizontal="right" vertical="center" wrapText="1"/>
    </xf>
    <xf numFmtId="167" fontId="11" fillId="11" borderId="50" xfId="0" applyNumberFormat="1" applyFont="1" applyFill="1" applyBorder="1" applyAlignment="1">
      <alignment horizontal="right" vertical="center" wrapText="1"/>
    </xf>
    <xf numFmtId="0" fontId="9" fillId="114" borderId="50" xfId="518" applyFont="1" applyFill="1" applyBorder="1" applyAlignment="1">
      <alignment horizontal="left" vertical="center"/>
    </xf>
    <xf numFmtId="0" fontId="10" fillId="16" borderId="5" xfId="0" applyFont="1" applyFill="1" applyBorder="1" applyAlignment="1">
      <alignment horizontal="justify" vertical="center" wrapText="1"/>
    </xf>
    <xf numFmtId="0" fontId="12" fillId="126" borderId="5" xfId="0" applyFont="1" applyFill="1" applyBorder="1" applyAlignment="1">
      <alignment horizontal="right" vertical="center" wrapText="1"/>
    </xf>
    <xf numFmtId="164" fontId="12" fillId="16" borderId="3" xfId="3" applyNumberFormat="1" applyFont="1" applyFill="1" applyBorder="1" applyAlignment="1">
      <alignment horizontal="center" vertical="center"/>
    </xf>
    <xf numFmtId="164" fontId="12" fillId="17" borderId="3" xfId="3" applyNumberFormat="1" applyFont="1" applyFill="1" applyBorder="1" applyAlignment="1">
      <alignment horizontal="right" vertical="center"/>
    </xf>
    <xf numFmtId="0" fontId="14" fillId="8" borderId="0" xfId="0" applyNumberFormat="1" applyFont="1" applyFill="1" applyBorder="1" applyAlignment="1" applyProtection="1">
      <alignment vertical="center"/>
      <protection locked="0"/>
    </xf>
    <xf numFmtId="0" fontId="7" fillId="8" borderId="0" xfId="0" applyNumberFormat="1" applyFont="1" applyFill="1" applyBorder="1" applyAlignment="1" applyProtection="1">
      <alignment vertical="center"/>
      <protection locked="0"/>
    </xf>
    <xf numFmtId="0" fontId="9" fillId="8" borderId="0" xfId="0" applyNumberFormat="1" applyFont="1" applyFill="1" applyBorder="1" applyAlignment="1" applyProtection="1">
      <alignment vertical="center"/>
      <protection locked="0"/>
    </xf>
    <xf numFmtId="167" fontId="11" fillId="0" borderId="5" xfId="0" applyNumberFormat="1" applyFont="1" applyBorder="1" applyAlignment="1">
      <alignment horizontal="right" vertical="center" wrapText="1"/>
    </xf>
    <xf numFmtId="0" fontId="20" fillId="8" borderId="0" xfId="0" applyFont="1" applyFill="1" applyAlignment="1">
      <alignment vertical="center"/>
    </xf>
    <xf numFmtId="0" fontId="7" fillId="8" borderId="0" xfId="0" applyFont="1" applyFill="1" applyBorder="1" applyAlignment="1">
      <alignment horizontal="center" vertical="top" wrapText="1"/>
    </xf>
    <xf numFmtId="0" fontId="18" fillId="8" borderId="9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vertical="center"/>
    </xf>
    <xf numFmtId="0" fontId="37" fillId="8" borderId="3" xfId="0" applyFont="1" applyFill="1" applyBorder="1" applyAlignment="1">
      <alignment horizontal="center"/>
    </xf>
    <xf numFmtId="0" fontId="7" fillId="8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2" fillId="8" borderId="5" xfId="0" applyNumberFormat="1" applyFont="1" applyFill="1" applyBorder="1" applyAlignment="1">
      <alignment horizontal="right" vertical="center" wrapText="1"/>
    </xf>
    <xf numFmtId="0" fontId="11" fillId="116" borderId="50" xfId="0" applyFont="1" applyFill="1" applyBorder="1" applyAlignment="1">
      <alignment horizontal="right" vertical="center" wrapText="1"/>
    </xf>
    <xf numFmtId="0" fontId="12" fillId="39" borderId="50" xfId="0" applyFont="1" applyFill="1" applyBorder="1" applyAlignment="1">
      <alignment horizontal="right" vertical="center" wrapText="1"/>
    </xf>
    <xf numFmtId="164" fontId="12" fillId="8" borderId="0" xfId="0" applyNumberFormat="1" applyFont="1" applyFill="1" applyAlignment="1">
      <alignment horizontal="center" vertical="center"/>
    </xf>
  </cellXfs>
  <cellStyles count="2012">
    <cellStyle name="%" xfId="5"/>
    <cellStyle name="% 10" xfId="51"/>
    <cellStyle name="% 2" xfId="52"/>
    <cellStyle name="% 2 2" xfId="53"/>
    <cellStyle name="% 2 3" xfId="54"/>
    <cellStyle name="% 3" xfId="55"/>
    <cellStyle name="% 4" xfId="56"/>
    <cellStyle name="% 4 2" xfId="57"/>
    <cellStyle name="% 5" xfId="58"/>
    <cellStyle name="% 6" xfId="59"/>
    <cellStyle name="% 6 2" xfId="60"/>
    <cellStyle name="% 7" xfId="61"/>
    <cellStyle name="% 7 2" xfId="62"/>
    <cellStyle name="% 8" xfId="63"/>
    <cellStyle name="% 9" xfId="64"/>
    <cellStyle name="%_base volume LF012009" xfId="65"/>
    <cellStyle name="%_base volume LF012009 10" xfId="66"/>
    <cellStyle name="%_base volume LF012009 2" xfId="67"/>
    <cellStyle name="%_base volume LF012009 2 2" xfId="68"/>
    <cellStyle name="%_base volume LF012009 2 3" xfId="69"/>
    <cellStyle name="%_base volume LF012009 3" xfId="70"/>
    <cellStyle name="%_base volume LF012009 4" xfId="71"/>
    <cellStyle name="%_base volume LF012009 4 2" xfId="72"/>
    <cellStyle name="%_base volume LF012009 5" xfId="73"/>
    <cellStyle name="%_base volume LF012009 6" xfId="74"/>
    <cellStyle name="%_base volume LF012009 6 2" xfId="75"/>
    <cellStyle name="%_base volume LF012009 7" xfId="76"/>
    <cellStyle name="%_base volume LF012009 7 2" xfId="77"/>
    <cellStyle name="%_base volume LF012009 8" xfId="78"/>
    <cellStyle name="%_base volume LF012009 9" xfId="79"/>
    <cellStyle name="20 % - Accent1 10" xfId="80"/>
    <cellStyle name="20 % - Accent1 11" xfId="8"/>
    <cellStyle name="20 % - Accent1 2" xfId="81"/>
    <cellStyle name="20 % - Accent1 2 2" xfId="82"/>
    <cellStyle name="20 % - Accent1 3" xfId="83"/>
    <cellStyle name="20 % - Accent1 4" xfId="84"/>
    <cellStyle name="20 % - Accent1 5" xfId="85"/>
    <cellStyle name="20 % - Accent1 6" xfId="86"/>
    <cellStyle name="20 % - Accent1 7" xfId="87"/>
    <cellStyle name="20 % - Accent1 8" xfId="88"/>
    <cellStyle name="20 % - Accent1 9" xfId="89"/>
    <cellStyle name="20 % - Accent2 10" xfId="90"/>
    <cellStyle name="20 % - Accent2 11" xfId="9"/>
    <cellStyle name="20 % - Accent2 2" xfId="91"/>
    <cellStyle name="20 % - Accent2 2 2" xfId="92"/>
    <cellStyle name="20 % - Accent2 3" xfId="93"/>
    <cellStyle name="20 % - Accent2 4" xfId="94"/>
    <cellStyle name="20 % - Accent2 5" xfId="95"/>
    <cellStyle name="20 % - Accent2 6" xfId="96"/>
    <cellStyle name="20 % - Accent2 7" xfId="97"/>
    <cellStyle name="20 % - Accent2 8" xfId="98"/>
    <cellStyle name="20 % - Accent2 9" xfId="99"/>
    <cellStyle name="20 % - Accent3 10" xfId="100"/>
    <cellStyle name="20 % - Accent3 11" xfId="10"/>
    <cellStyle name="20 % - Accent3 2" xfId="101"/>
    <cellStyle name="20 % - Accent3 2 2" xfId="102"/>
    <cellStyle name="20 % - Accent3 3" xfId="103"/>
    <cellStyle name="20 % - Accent3 4" xfId="104"/>
    <cellStyle name="20 % - Accent3 5" xfId="105"/>
    <cellStyle name="20 % - Accent3 6" xfId="106"/>
    <cellStyle name="20 % - Accent3 7" xfId="107"/>
    <cellStyle name="20 % - Accent3 8" xfId="108"/>
    <cellStyle name="20 % - Accent3 9" xfId="109"/>
    <cellStyle name="20 % - Accent4 10" xfId="110"/>
    <cellStyle name="20 % - Accent4 11" xfId="11"/>
    <cellStyle name="20 % - Accent4 2" xfId="111"/>
    <cellStyle name="20 % - Accent4 2 2" xfId="112"/>
    <cellStyle name="20 % - Accent4 3" xfId="113"/>
    <cellStyle name="20 % - Accent4 4" xfId="114"/>
    <cellStyle name="20 % - Accent4 5" xfId="115"/>
    <cellStyle name="20 % - Accent4 6" xfId="116"/>
    <cellStyle name="20 % - Accent4 7" xfId="117"/>
    <cellStyle name="20 % - Accent4 8" xfId="118"/>
    <cellStyle name="20 % - Accent4 9" xfId="119"/>
    <cellStyle name="20 % - Accent5 10" xfId="120"/>
    <cellStyle name="20 % - Accent5 11" xfId="12"/>
    <cellStyle name="20 % - Accent5 2" xfId="121"/>
    <cellStyle name="20 % - Accent5 2 2" xfId="122"/>
    <cellStyle name="20 % - Accent5 3" xfId="123"/>
    <cellStyle name="20 % - Accent5 4" xfId="124"/>
    <cellStyle name="20 % - Accent5 5" xfId="125"/>
    <cellStyle name="20 % - Accent5 6" xfId="126"/>
    <cellStyle name="20 % - Accent5 7" xfId="127"/>
    <cellStyle name="20 % - Accent5 8" xfId="128"/>
    <cellStyle name="20 % - Accent5 9" xfId="129"/>
    <cellStyle name="20 % - Accent6 10" xfId="130"/>
    <cellStyle name="20 % - Accent6 11" xfId="13"/>
    <cellStyle name="20 % - Accent6 2" xfId="131"/>
    <cellStyle name="20 % - Accent6 2 2" xfId="132"/>
    <cellStyle name="20 % - Accent6 3" xfId="133"/>
    <cellStyle name="20 % - Accent6 4" xfId="134"/>
    <cellStyle name="20 % - Accent6 5" xfId="135"/>
    <cellStyle name="20 % - Accent6 6" xfId="136"/>
    <cellStyle name="20 % - Accent6 7" xfId="137"/>
    <cellStyle name="20 % - Accent6 8" xfId="138"/>
    <cellStyle name="20 % - Accent6 9" xfId="139"/>
    <cellStyle name="20% - Accent1" xfId="140"/>
    <cellStyle name="20% - Accent2" xfId="141"/>
    <cellStyle name="20% - Accent3" xfId="142"/>
    <cellStyle name="20% - Accent4" xfId="143"/>
    <cellStyle name="20% - Accent5" xfId="144"/>
    <cellStyle name="20% - Accent6" xfId="145"/>
    <cellStyle name="40 % - Accent1 10" xfId="146"/>
    <cellStyle name="40 % - Accent1 11" xfId="14"/>
    <cellStyle name="40 % - Accent1 2" xfId="147"/>
    <cellStyle name="40 % - Accent1 2 2" xfId="148"/>
    <cellStyle name="40 % - Accent1 3" xfId="149"/>
    <cellStyle name="40 % - Accent1 4" xfId="150"/>
    <cellStyle name="40 % - Accent1 5" xfId="151"/>
    <cellStyle name="40 % - Accent1 6" xfId="152"/>
    <cellStyle name="40 % - Accent1 7" xfId="153"/>
    <cellStyle name="40 % - Accent1 8" xfId="154"/>
    <cellStyle name="40 % - Accent1 9" xfId="155"/>
    <cellStyle name="40 % - Accent2 10" xfId="156"/>
    <cellStyle name="40 % - Accent2 11" xfId="15"/>
    <cellStyle name="40 % - Accent2 2" xfId="157"/>
    <cellStyle name="40 % - Accent2 2 2" xfId="158"/>
    <cellStyle name="40 % - Accent2 3" xfId="159"/>
    <cellStyle name="40 % - Accent2 4" xfId="160"/>
    <cellStyle name="40 % - Accent2 5" xfId="161"/>
    <cellStyle name="40 % - Accent2 6" xfId="162"/>
    <cellStyle name="40 % - Accent2 7" xfId="163"/>
    <cellStyle name="40 % - Accent2 8" xfId="164"/>
    <cellStyle name="40 % - Accent2 9" xfId="165"/>
    <cellStyle name="40 % - Accent3 10" xfId="166"/>
    <cellStyle name="40 % - Accent3 11" xfId="16"/>
    <cellStyle name="40 % - Accent3 2" xfId="167"/>
    <cellStyle name="40 % - Accent3 2 2" xfId="168"/>
    <cellStyle name="40 % - Accent3 3" xfId="169"/>
    <cellStyle name="40 % - Accent3 4" xfId="170"/>
    <cellStyle name="40 % - Accent3 5" xfId="171"/>
    <cellStyle name="40 % - Accent3 6" xfId="172"/>
    <cellStyle name="40 % - Accent3 7" xfId="173"/>
    <cellStyle name="40 % - Accent3 8" xfId="174"/>
    <cellStyle name="40 % - Accent3 9" xfId="175"/>
    <cellStyle name="40 % - Accent4 10" xfId="176"/>
    <cellStyle name="40 % - Accent4 11" xfId="17"/>
    <cellStyle name="40 % - Accent4 2" xfId="177"/>
    <cellStyle name="40 % - Accent4 2 2" xfId="178"/>
    <cellStyle name="40 % - Accent4 3" xfId="179"/>
    <cellStyle name="40 % - Accent4 4" xfId="180"/>
    <cellStyle name="40 % - Accent4 5" xfId="181"/>
    <cellStyle name="40 % - Accent4 6" xfId="182"/>
    <cellStyle name="40 % - Accent4 7" xfId="183"/>
    <cellStyle name="40 % - Accent4 8" xfId="184"/>
    <cellStyle name="40 % - Accent4 9" xfId="185"/>
    <cellStyle name="40 % - Accent5 10" xfId="186"/>
    <cellStyle name="40 % - Accent5 11" xfId="18"/>
    <cellStyle name="40 % - Accent5 2" xfId="187"/>
    <cellStyle name="40 % - Accent5 2 2" xfId="188"/>
    <cellStyle name="40 % - Accent5 3" xfId="189"/>
    <cellStyle name="40 % - Accent5 4" xfId="190"/>
    <cellStyle name="40 % - Accent5 5" xfId="191"/>
    <cellStyle name="40 % - Accent5 6" xfId="192"/>
    <cellStyle name="40 % - Accent5 7" xfId="193"/>
    <cellStyle name="40 % - Accent5 8" xfId="194"/>
    <cellStyle name="40 % - Accent5 9" xfId="195"/>
    <cellStyle name="40 % - Accent6 10" xfId="196"/>
    <cellStyle name="40 % - Accent6 11" xfId="19"/>
    <cellStyle name="40 % - Accent6 2" xfId="197"/>
    <cellStyle name="40 % - Accent6 2 2" xfId="198"/>
    <cellStyle name="40 % - Accent6 3" xfId="199"/>
    <cellStyle name="40 % - Accent6 4" xfId="200"/>
    <cellStyle name="40 % - Accent6 5" xfId="201"/>
    <cellStyle name="40 % - Accent6 6" xfId="202"/>
    <cellStyle name="40 % - Accent6 7" xfId="203"/>
    <cellStyle name="40 % - Accent6 8" xfId="204"/>
    <cellStyle name="40 % - Accent6 9" xfId="205"/>
    <cellStyle name="40% - Accent1" xfId="206"/>
    <cellStyle name="40% - Accent2" xfId="207"/>
    <cellStyle name="40% - Accent3" xfId="208"/>
    <cellStyle name="40% - Accent4" xfId="209"/>
    <cellStyle name="40% - Accent5" xfId="210"/>
    <cellStyle name="40% - Accent6" xfId="211"/>
    <cellStyle name="60 % - Accent1 10" xfId="212"/>
    <cellStyle name="60 % - Accent1 11" xfId="20"/>
    <cellStyle name="60 % - Accent1 2" xfId="213"/>
    <cellStyle name="60 % - Accent1 2 2" xfId="214"/>
    <cellStyle name="60 % - Accent1 3" xfId="215"/>
    <cellStyle name="60 % - Accent1 4" xfId="216"/>
    <cellStyle name="60 % - Accent1 5" xfId="217"/>
    <cellStyle name="60 % - Accent1 6" xfId="218"/>
    <cellStyle name="60 % - Accent1 7" xfId="219"/>
    <cellStyle name="60 % - Accent1 8" xfId="220"/>
    <cellStyle name="60 % - Accent1 9" xfId="221"/>
    <cellStyle name="60 % - Accent2 10" xfId="222"/>
    <cellStyle name="60 % - Accent2 11" xfId="21"/>
    <cellStyle name="60 % - Accent2 2" xfId="223"/>
    <cellStyle name="60 % - Accent2 2 2" xfId="224"/>
    <cellStyle name="60 % - Accent2 3" xfId="225"/>
    <cellStyle name="60 % - Accent2 4" xfId="226"/>
    <cellStyle name="60 % - Accent2 5" xfId="227"/>
    <cellStyle name="60 % - Accent2 6" xfId="228"/>
    <cellStyle name="60 % - Accent2 7" xfId="229"/>
    <cellStyle name="60 % - Accent2 8" xfId="230"/>
    <cellStyle name="60 % - Accent2 9" xfId="231"/>
    <cellStyle name="60 % - Accent3 10" xfId="232"/>
    <cellStyle name="60 % - Accent3 11" xfId="22"/>
    <cellStyle name="60 % - Accent3 2" xfId="233"/>
    <cellStyle name="60 % - Accent3 2 2" xfId="234"/>
    <cellStyle name="60 % - Accent3 3" xfId="235"/>
    <cellStyle name="60 % - Accent3 4" xfId="236"/>
    <cellStyle name="60 % - Accent3 5" xfId="237"/>
    <cellStyle name="60 % - Accent3 6" xfId="238"/>
    <cellStyle name="60 % - Accent3 7" xfId="239"/>
    <cellStyle name="60 % - Accent3 8" xfId="240"/>
    <cellStyle name="60 % - Accent3 9" xfId="241"/>
    <cellStyle name="60 % - Accent4 10" xfId="242"/>
    <cellStyle name="60 % - Accent4 11" xfId="23"/>
    <cellStyle name="60 % - Accent4 2" xfId="243"/>
    <cellStyle name="60 % - Accent4 2 2" xfId="244"/>
    <cellStyle name="60 % - Accent4 3" xfId="245"/>
    <cellStyle name="60 % - Accent4 4" xfId="246"/>
    <cellStyle name="60 % - Accent4 5" xfId="247"/>
    <cellStyle name="60 % - Accent4 6" xfId="248"/>
    <cellStyle name="60 % - Accent4 7" xfId="249"/>
    <cellStyle name="60 % - Accent4 8" xfId="250"/>
    <cellStyle name="60 % - Accent4 9" xfId="251"/>
    <cellStyle name="60 % - Accent5 10" xfId="252"/>
    <cellStyle name="60 % - Accent5 11" xfId="24"/>
    <cellStyle name="60 % - Accent5 2" xfId="253"/>
    <cellStyle name="60 % - Accent5 2 2" xfId="254"/>
    <cellStyle name="60 % - Accent5 3" xfId="255"/>
    <cellStyle name="60 % - Accent5 4" xfId="256"/>
    <cellStyle name="60 % - Accent5 5" xfId="257"/>
    <cellStyle name="60 % - Accent5 6" xfId="258"/>
    <cellStyle name="60 % - Accent5 7" xfId="259"/>
    <cellStyle name="60 % - Accent5 8" xfId="260"/>
    <cellStyle name="60 % - Accent5 9" xfId="261"/>
    <cellStyle name="60 % - Accent6 10" xfId="262"/>
    <cellStyle name="60 % - Accent6 11" xfId="25"/>
    <cellStyle name="60 % - Accent6 2" xfId="263"/>
    <cellStyle name="60 % - Accent6 2 2" xfId="264"/>
    <cellStyle name="60 % - Accent6 3" xfId="265"/>
    <cellStyle name="60 % - Accent6 4" xfId="266"/>
    <cellStyle name="60 % - Accent6 5" xfId="267"/>
    <cellStyle name="60 % - Accent6 6" xfId="268"/>
    <cellStyle name="60 % - Accent6 7" xfId="269"/>
    <cellStyle name="60 % - Accent6 8" xfId="270"/>
    <cellStyle name="60 % - Accent6 9" xfId="271"/>
    <cellStyle name="60% - Accent1" xfId="272"/>
    <cellStyle name="60% - Accent2" xfId="273"/>
    <cellStyle name="60% - Accent3" xfId="274"/>
    <cellStyle name="60% - Accent4" xfId="275"/>
    <cellStyle name="60% - Accent5" xfId="276"/>
    <cellStyle name="60% - Accent6" xfId="277"/>
    <cellStyle name="Accent1 - 20%" xfId="278"/>
    <cellStyle name="Accent1 - 40%" xfId="279"/>
    <cellStyle name="Accent1 - 60%" xfId="280"/>
    <cellStyle name="Accent1 10" xfId="1842"/>
    <cellStyle name="Accent1 11" xfId="1911"/>
    <cellStyle name="Accent1 12" xfId="1841"/>
    <cellStyle name="Accent1 13" xfId="1919"/>
    <cellStyle name="Accent1 14" xfId="1994"/>
    <cellStyle name="Accent1 15" xfId="2000"/>
    <cellStyle name="Accent1 16" xfId="2011"/>
    <cellStyle name="Accent1 17" xfId="2002"/>
    <cellStyle name="Accent1 18" xfId="2006"/>
    <cellStyle name="Accent1 2" xfId="281"/>
    <cellStyle name="Accent1 3" xfId="282"/>
    <cellStyle name="Accent1 4" xfId="283"/>
    <cellStyle name="Accent1 5" xfId="26"/>
    <cellStyle name="Accent1 6" xfId="1766"/>
    <cellStyle name="Accent1 7" xfId="1832"/>
    <cellStyle name="Accent1 8" xfId="1839"/>
    <cellStyle name="Accent1 9" xfId="1840"/>
    <cellStyle name="Accent2 - 20%" xfId="284"/>
    <cellStyle name="Accent2 - 40%" xfId="285"/>
    <cellStyle name="Accent2 - 60%" xfId="286"/>
    <cellStyle name="Accent2 10" xfId="1843"/>
    <cellStyle name="Accent2 11" xfId="1849"/>
    <cellStyle name="Accent2 12" xfId="1851"/>
    <cellStyle name="Accent2 13" xfId="1920"/>
    <cellStyle name="Accent2 14" xfId="1993"/>
    <cellStyle name="Accent2 15" xfId="1987"/>
    <cellStyle name="Accent2 16" xfId="1928"/>
    <cellStyle name="Accent2 17" xfId="1930"/>
    <cellStyle name="Accent2 18" xfId="1916"/>
    <cellStyle name="Accent2 2" xfId="287"/>
    <cellStyle name="Accent2 3" xfId="288"/>
    <cellStyle name="Accent2 4" xfId="289"/>
    <cellStyle name="Accent2 5" xfId="27"/>
    <cellStyle name="Accent2 6" xfId="1767"/>
    <cellStyle name="Accent2 7" xfId="1831"/>
    <cellStyle name="Accent2 8" xfId="1838"/>
    <cellStyle name="Accent2 9" xfId="1833"/>
    <cellStyle name="Accent3 - 20%" xfId="290"/>
    <cellStyle name="Accent3 - 40%" xfId="291"/>
    <cellStyle name="Accent3 - 60%" xfId="292"/>
    <cellStyle name="Accent3 10" xfId="1844"/>
    <cellStyle name="Accent3 11" xfId="1910"/>
    <cellStyle name="Accent3 12" xfId="1852"/>
    <cellStyle name="Accent3 13" xfId="1921"/>
    <cellStyle name="Accent3 14" xfId="1992"/>
    <cellStyle name="Accent3 15" xfId="1999"/>
    <cellStyle name="Accent3 16" xfId="2010"/>
    <cellStyle name="Accent3 17" xfId="1931"/>
    <cellStyle name="Accent3 18" xfId="2005"/>
    <cellStyle name="Accent3 2" xfId="293"/>
    <cellStyle name="Accent3 3" xfId="294"/>
    <cellStyle name="Accent3 4" xfId="295"/>
    <cellStyle name="Accent3 5" xfId="28"/>
    <cellStyle name="Accent3 6" xfId="1768"/>
    <cellStyle name="Accent3 7" xfId="1773"/>
    <cellStyle name="Accent3 8" xfId="1837"/>
    <cellStyle name="Accent3 9" xfId="1824"/>
    <cellStyle name="Accent4 - 20%" xfId="296"/>
    <cellStyle name="Accent4 - 40%" xfId="297"/>
    <cellStyle name="Accent4 - 60%" xfId="298"/>
    <cellStyle name="Accent4 10" xfId="1845"/>
    <cellStyle name="Accent4 11" xfId="1909"/>
    <cellStyle name="Accent4 12" xfId="1853"/>
    <cellStyle name="Accent4 13" xfId="1922"/>
    <cellStyle name="Accent4 14" xfId="1991"/>
    <cellStyle name="Accent4 15" xfId="1998"/>
    <cellStyle name="Accent4 16" xfId="2009"/>
    <cellStyle name="Accent4 17" xfId="1932"/>
    <cellStyle name="Accent4 18" xfId="2004"/>
    <cellStyle name="Accent4 2" xfId="299"/>
    <cellStyle name="Accent4 3" xfId="300"/>
    <cellStyle name="Accent4 4" xfId="301"/>
    <cellStyle name="Accent4 5" xfId="29"/>
    <cellStyle name="Accent4 6" xfId="1769"/>
    <cellStyle name="Accent4 7" xfId="1830"/>
    <cellStyle name="Accent4 8" xfId="1836"/>
    <cellStyle name="Accent4 9" xfId="1772"/>
    <cellStyle name="Accent5 - 20%" xfId="302"/>
    <cellStyle name="Accent5 - 40%" xfId="303"/>
    <cellStyle name="Accent5 - 60%" xfId="304"/>
    <cellStyle name="Accent5 10" xfId="1846"/>
    <cellStyle name="Accent5 11" xfId="1848"/>
    <cellStyle name="Accent5 12" xfId="1854"/>
    <cellStyle name="Accent5 13" xfId="1923"/>
    <cellStyle name="Accent5 14" xfId="1990"/>
    <cellStyle name="Accent5 15" xfId="1988"/>
    <cellStyle name="Accent5 16" xfId="1927"/>
    <cellStyle name="Accent5 17" xfId="1933"/>
    <cellStyle name="Accent5 18" xfId="2001"/>
    <cellStyle name="Accent5 2" xfId="305"/>
    <cellStyle name="Accent5 3" xfId="306"/>
    <cellStyle name="Accent5 4" xfId="307"/>
    <cellStyle name="Accent5 5" xfId="30"/>
    <cellStyle name="Accent5 6" xfId="1770"/>
    <cellStyle name="Accent5 7" xfId="1829"/>
    <cellStyle name="Accent5 8" xfId="1835"/>
    <cellStyle name="Accent5 9" xfId="1834"/>
    <cellStyle name="Accent6 - 20%" xfId="308"/>
    <cellStyle name="Accent6 - 40%" xfId="309"/>
    <cellStyle name="Accent6 - 60%" xfId="310"/>
    <cellStyle name="Accent6 10" xfId="1847"/>
    <cellStyle name="Accent6 11" xfId="1908"/>
    <cellStyle name="Accent6 12" xfId="1855"/>
    <cellStyle name="Accent6 13" xfId="1924"/>
    <cellStyle name="Accent6 14" xfId="1989"/>
    <cellStyle name="Accent6 15" xfId="1997"/>
    <cellStyle name="Accent6 16" xfId="2008"/>
    <cellStyle name="Accent6 17" xfId="1934"/>
    <cellStyle name="Accent6 18" xfId="2003"/>
    <cellStyle name="Accent6 2" xfId="311"/>
    <cellStyle name="Accent6 3" xfId="312"/>
    <cellStyle name="Accent6 4" xfId="313"/>
    <cellStyle name="Accent6 5" xfId="31"/>
    <cellStyle name="Accent6 6" xfId="1771"/>
    <cellStyle name="Accent6 7" xfId="1828"/>
    <cellStyle name="Accent6 8" xfId="1826"/>
    <cellStyle name="Accent6 9" xfId="1823"/>
    <cellStyle name="Avertissement 10" xfId="314"/>
    <cellStyle name="Avertissement 11" xfId="315"/>
    <cellStyle name="Avertissement 12" xfId="316"/>
    <cellStyle name="Avertissement 13" xfId="32"/>
    <cellStyle name="Avertissement 2" xfId="317"/>
    <cellStyle name="Avertissement 3" xfId="318"/>
    <cellStyle name="Avertissement 4" xfId="319"/>
    <cellStyle name="Avertissement 5" xfId="320"/>
    <cellStyle name="Avertissement 6" xfId="321"/>
    <cellStyle name="Avertissement 7" xfId="322"/>
    <cellStyle name="Avertissement 8" xfId="323"/>
    <cellStyle name="Avertissement 9" xfId="324"/>
    <cellStyle name="Bad" xfId="325"/>
    <cellStyle name="Calcul 10" xfId="326"/>
    <cellStyle name="Calcul 11" xfId="327"/>
    <cellStyle name="Calcul 11 2" xfId="328"/>
    <cellStyle name="Calcul 12" xfId="329"/>
    <cellStyle name="Calcul 13" xfId="330"/>
    <cellStyle name="Calcul 14" xfId="331"/>
    <cellStyle name="Calcul 15" xfId="332"/>
    <cellStyle name="Calcul 16" xfId="333"/>
    <cellStyle name="Calcul 17" xfId="334"/>
    <cellStyle name="Calcul 18" xfId="335"/>
    <cellStyle name="Calcul 19" xfId="336"/>
    <cellStyle name="Calcul 2" xfId="337"/>
    <cellStyle name="Calcul 20" xfId="33"/>
    <cellStyle name="Calcul 3" xfId="338"/>
    <cellStyle name="Calcul 4" xfId="339"/>
    <cellStyle name="Calcul 5" xfId="340"/>
    <cellStyle name="Calcul 6" xfId="341"/>
    <cellStyle name="Calcul 7" xfId="342"/>
    <cellStyle name="Calcul 8" xfId="343"/>
    <cellStyle name="Calcul 9" xfId="344"/>
    <cellStyle name="Calculation" xfId="345"/>
    <cellStyle name="Cellule liée 10" xfId="346"/>
    <cellStyle name="Cellule liée 11" xfId="347"/>
    <cellStyle name="Cellule liée 11 2" xfId="348"/>
    <cellStyle name="Cellule liée 12" xfId="349"/>
    <cellStyle name="Cellule liée 13" xfId="350"/>
    <cellStyle name="Cellule liée 14" xfId="351"/>
    <cellStyle name="Cellule liée 15" xfId="352"/>
    <cellStyle name="Cellule liée 16" xfId="353"/>
    <cellStyle name="Cellule liée 17" xfId="354"/>
    <cellStyle name="Cellule liée 18" xfId="355"/>
    <cellStyle name="Cellule liée 19" xfId="356"/>
    <cellStyle name="Cellule liée 2" xfId="357"/>
    <cellStyle name="Cellule liée 20" xfId="34"/>
    <cellStyle name="Cellule liée 3" xfId="358"/>
    <cellStyle name="Cellule liée 4" xfId="359"/>
    <cellStyle name="Cellule liée 5" xfId="360"/>
    <cellStyle name="Cellule liée 6" xfId="361"/>
    <cellStyle name="Cellule liée 7" xfId="362"/>
    <cellStyle name="Cellule liée 8" xfId="363"/>
    <cellStyle name="Cellule liée 9" xfId="364"/>
    <cellStyle name="Check Cell" xfId="365"/>
    <cellStyle name="Commentaire 10" xfId="366"/>
    <cellStyle name="Commentaire 10 2" xfId="367"/>
    <cellStyle name="Commentaire 11" xfId="368"/>
    <cellStyle name="Commentaire 11 2" xfId="369"/>
    <cellStyle name="Commentaire 12" xfId="370"/>
    <cellStyle name="Commentaire 12 2" xfId="371"/>
    <cellStyle name="Commentaire 13" xfId="372"/>
    <cellStyle name="Commentaire 13 2" xfId="373"/>
    <cellStyle name="Commentaire 14" xfId="374"/>
    <cellStyle name="Commentaire 14 2" xfId="375"/>
    <cellStyle name="Commentaire 15" xfId="376"/>
    <cellStyle name="Commentaire 16" xfId="377"/>
    <cellStyle name="Commentaire 17" xfId="378"/>
    <cellStyle name="Commentaire 18" xfId="379"/>
    <cellStyle name="Commentaire 19" xfId="380"/>
    <cellStyle name="Commentaire 2" xfId="381"/>
    <cellStyle name="Commentaire 20" xfId="382"/>
    <cellStyle name="Commentaire 21" xfId="383"/>
    <cellStyle name="Commentaire 22" xfId="384"/>
    <cellStyle name="Commentaire 23" xfId="35"/>
    <cellStyle name="Commentaire 3" xfId="385"/>
    <cellStyle name="Commentaire 4" xfId="386"/>
    <cellStyle name="Commentaire 5" xfId="387"/>
    <cellStyle name="Commentaire 5 2" xfId="388"/>
    <cellStyle name="Commentaire 6" xfId="389"/>
    <cellStyle name="Commentaire 6 2" xfId="390"/>
    <cellStyle name="Commentaire 7" xfId="391"/>
    <cellStyle name="Commentaire 7 2" xfId="392"/>
    <cellStyle name="Commentaire 8" xfId="393"/>
    <cellStyle name="Commentaire 8 2" xfId="394"/>
    <cellStyle name="Commentaire 9" xfId="395"/>
    <cellStyle name="Commentaire 9 2" xfId="396"/>
    <cellStyle name="Emphasis 1" xfId="397"/>
    <cellStyle name="Emphasis 2" xfId="398"/>
    <cellStyle name="Emphasis 3" xfId="399"/>
    <cellStyle name="Entrée 10" xfId="400"/>
    <cellStyle name="Entrée 11" xfId="401"/>
    <cellStyle name="Entrée 11 2" xfId="402"/>
    <cellStyle name="Entrée 12" xfId="403"/>
    <cellStyle name="Entrée 13" xfId="404"/>
    <cellStyle name="Entrée 14" xfId="405"/>
    <cellStyle name="Entrée 15" xfId="406"/>
    <cellStyle name="Entrée 16" xfId="407"/>
    <cellStyle name="Entrée 17" xfId="408"/>
    <cellStyle name="Entrée 18" xfId="409"/>
    <cellStyle name="Entrée 19" xfId="410"/>
    <cellStyle name="Entrée 2" xfId="411"/>
    <cellStyle name="Entrée 20" xfId="36"/>
    <cellStyle name="Entrée 3" xfId="412"/>
    <cellStyle name="Entrée 4" xfId="413"/>
    <cellStyle name="Entrée 5" xfId="414"/>
    <cellStyle name="Entrée 6" xfId="415"/>
    <cellStyle name="Entrée 7" xfId="416"/>
    <cellStyle name="Entrée 8" xfId="417"/>
    <cellStyle name="Entrée 9" xfId="418"/>
    <cellStyle name="Euro" xfId="1"/>
    <cellStyle name="Euro 10" xfId="419"/>
    <cellStyle name="Euro 2" xfId="420"/>
    <cellStyle name="Euro 2 2" xfId="421"/>
    <cellStyle name="Euro 2 3" xfId="422"/>
    <cellStyle name="Euro 3" xfId="423"/>
    <cellStyle name="Euro 4" xfId="424"/>
    <cellStyle name="Euro 4 2" xfId="425"/>
    <cellStyle name="Euro 5" xfId="426"/>
    <cellStyle name="Euro 6" xfId="427"/>
    <cellStyle name="Euro 6 2" xfId="428"/>
    <cellStyle name="Euro 7" xfId="429"/>
    <cellStyle name="Euro 7 2" xfId="430"/>
    <cellStyle name="Euro 8" xfId="431"/>
    <cellStyle name="Euro 9" xfId="432"/>
    <cellStyle name="Explanatory Text" xfId="433"/>
    <cellStyle name="Good" xfId="434"/>
    <cellStyle name="Heading 1" xfId="435"/>
    <cellStyle name="Heading 2" xfId="436"/>
    <cellStyle name="Heading 3" xfId="437"/>
    <cellStyle name="Heading 4" xfId="438"/>
    <cellStyle name="Input" xfId="439"/>
    <cellStyle name="Insatisfaisant 10" xfId="440"/>
    <cellStyle name="Insatisfaisant 11" xfId="441"/>
    <cellStyle name="Insatisfaisant 11 2" xfId="442"/>
    <cellStyle name="Insatisfaisant 12" xfId="443"/>
    <cellStyle name="Insatisfaisant 13" xfId="444"/>
    <cellStyle name="Insatisfaisant 14" xfId="445"/>
    <cellStyle name="Insatisfaisant 15" xfId="446"/>
    <cellStyle name="Insatisfaisant 16" xfId="447"/>
    <cellStyle name="Insatisfaisant 17" xfId="448"/>
    <cellStyle name="Insatisfaisant 18" xfId="449"/>
    <cellStyle name="Insatisfaisant 19" xfId="450"/>
    <cellStyle name="Insatisfaisant 2" xfId="451"/>
    <cellStyle name="Insatisfaisant 20" xfId="37"/>
    <cellStyle name="Insatisfaisant 3" xfId="452"/>
    <cellStyle name="Insatisfaisant 4" xfId="453"/>
    <cellStyle name="Insatisfaisant 5" xfId="454"/>
    <cellStyle name="Insatisfaisant 6" xfId="455"/>
    <cellStyle name="Insatisfaisant 7" xfId="456"/>
    <cellStyle name="Insatisfaisant 8" xfId="457"/>
    <cellStyle name="Insatisfaisant 9" xfId="458"/>
    <cellStyle name="Lien hypertexte" xfId="6" builtinId="8"/>
    <cellStyle name="Lien hypertexte 2" xfId="459"/>
    <cellStyle name="Lien hypertexte 3" xfId="1764"/>
    <cellStyle name="Linked Cell" xfId="460"/>
    <cellStyle name="Milliers" xfId="4" builtinId="3"/>
    <cellStyle name="Milliers [0] 2" xfId="461"/>
    <cellStyle name="Milliers [0] 2 2" xfId="462"/>
    <cellStyle name="Milliers [0] 3" xfId="463"/>
    <cellStyle name="Milliers 10" xfId="464"/>
    <cellStyle name="Milliers 11" xfId="1765"/>
    <cellStyle name="Milliers 11 2" xfId="1915"/>
    <cellStyle name="Milliers 11 3" xfId="1996"/>
    <cellStyle name="Milliers 12" xfId="49"/>
    <cellStyle name="Milliers 13" xfId="1774"/>
    <cellStyle name="Milliers 14" xfId="1825"/>
    <cellStyle name="Milliers 15" xfId="1827"/>
    <cellStyle name="Milliers 16" xfId="1822"/>
    <cellStyle name="Milliers 17" xfId="1850"/>
    <cellStyle name="Milliers 18" xfId="1906"/>
    <cellStyle name="Milliers 19" xfId="1856"/>
    <cellStyle name="Milliers 2" xfId="465"/>
    <cellStyle name="Milliers 2 2" xfId="466"/>
    <cellStyle name="Milliers 2 3" xfId="467"/>
    <cellStyle name="Milliers 2 3 2" xfId="1857"/>
    <cellStyle name="Milliers 2 3 3" xfId="1980"/>
    <cellStyle name="Milliers 20" xfId="1926"/>
    <cellStyle name="Milliers 21" xfId="1986"/>
    <cellStyle name="Milliers 22" xfId="1929"/>
    <cellStyle name="Milliers 23" xfId="2007"/>
    <cellStyle name="Milliers 24" xfId="1935"/>
    <cellStyle name="Milliers 25" xfId="1985"/>
    <cellStyle name="Milliers 3" xfId="468"/>
    <cellStyle name="Milliers 4" xfId="469"/>
    <cellStyle name="Milliers 5" xfId="470"/>
    <cellStyle name="Milliers 6" xfId="471"/>
    <cellStyle name="Milliers 7" xfId="472"/>
    <cellStyle name="Milliers 8" xfId="473"/>
    <cellStyle name="Milliers 9" xfId="474"/>
    <cellStyle name="Monétaire [0] 2" xfId="475"/>
    <cellStyle name="Monétaire [0] 2 2" xfId="476"/>
    <cellStyle name="Monétaire [0] 3" xfId="477"/>
    <cellStyle name="Monétaire 10" xfId="478"/>
    <cellStyle name="Monétaire 2" xfId="479"/>
    <cellStyle name="Monétaire 2 2" xfId="480"/>
    <cellStyle name="Monétaire 3" xfId="481"/>
    <cellStyle name="Monétaire 4" xfId="482"/>
    <cellStyle name="Monétaire 5" xfId="483"/>
    <cellStyle name="Monétaire 6" xfId="484"/>
    <cellStyle name="Monétaire 7" xfId="485"/>
    <cellStyle name="Monétaire 8" xfId="486"/>
    <cellStyle name="Monétaire 9" xfId="487"/>
    <cellStyle name="Neutral" xfId="488"/>
    <cellStyle name="Neutre 10" xfId="489"/>
    <cellStyle name="Neutre 11" xfId="490"/>
    <cellStyle name="Neutre 11 2" xfId="491"/>
    <cellStyle name="Neutre 12" xfId="492"/>
    <cellStyle name="Neutre 13" xfId="493"/>
    <cellStyle name="Neutre 14" xfId="494"/>
    <cellStyle name="Neutre 15" xfId="495"/>
    <cellStyle name="Neutre 16" xfId="496"/>
    <cellStyle name="Neutre 17" xfId="497"/>
    <cellStyle name="Neutre 18" xfId="498"/>
    <cellStyle name="Neutre 19" xfId="499"/>
    <cellStyle name="Neutre 2" xfId="500"/>
    <cellStyle name="Neutre 20" xfId="38"/>
    <cellStyle name="Neutre 3" xfId="501"/>
    <cellStyle name="Neutre 4" xfId="502"/>
    <cellStyle name="Neutre 5" xfId="503"/>
    <cellStyle name="Neutre 6" xfId="504"/>
    <cellStyle name="Neutre 7" xfId="505"/>
    <cellStyle name="Neutre 8" xfId="506"/>
    <cellStyle name="Neutre 9" xfId="507"/>
    <cellStyle name="Normal" xfId="0" builtinId="0"/>
    <cellStyle name="Normal 10" xfId="508"/>
    <cellStyle name="Normal 10 2" xfId="509"/>
    <cellStyle name="Normal 11" xfId="510"/>
    <cellStyle name="Normal 11 2" xfId="511"/>
    <cellStyle name="Normal 12" xfId="512"/>
    <cellStyle name="Normal 12 2" xfId="513"/>
    <cellStyle name="Normal 13" xfId="514"/>
    <cellStyle name="Normal 13 2" xfId="515"/>
    <cellStyle name="Normal 14" xfId="516"/>
    <cellStyle name="Normal 14 2" xfId="517"/>
    <cellStyle name="Normal 15" xfId="1763"/>
    <cellStyle name="Normal 15 2" xfId="518"/>
    <cellStyle name="Normal 15 3" xfId="1914"/>
    <cellStyle name="Normal 15 4" xfId="1995"/>
    <cellStyle name="Normal 16" xfId="519"/>
    <cellStyle name="Normal 17" xfId="520"/>
    <cellStyle name="Normal 18" xfId="7"/>
    <cellStyle name="Normal 2" xfId="50"/>
    <cellStyle name="Normal 2 2" xfId="521"/>
    <cellStyle name="Normal 2 3" xfId="522"/>
    <cellStyle name="Normal 2 4" xfId="523"/>
    <cellStyle name="Normal 2 5" xfId="524"/>
    <cellStyle name="Normal 2 5 2" xfId="1858"/>
    <cellStyle name="Normal 2 5 3" xfId="1981"/>
    <cellStyle name="Normal 2 6" xfId="525"/>
    <cellStyle name="Normal 2 6 2" xfId="1859"/>
    <cellStyle name="Normal 2 6 3" xfId="1982"/>
    <cellStyle name="Normal 3" xfId="526"/>
    <cellStyle name="Normal 4" xfId="527"/>
    <cellStyle name="Normal 4 2" xfId="1762"/>
    <cellStyle name="Normal 5" xfId="528"/>
    <cellStyle name="Normal 6" xfId="529"/>
    <cellStyle name="Normal 6 2" xfId="530"/>
    <cellStyle name="Normal 6 3" xfId="1860"/>
    <cellStyle name="Normal 6 4" xfId="1983"/>
    <cellStyle name="Normal 7" xfId="531"/>
    <cellStyle name="Normal 7 2" xfId="532"/>
    <cellStyle name="Normal 8" xfId="533"/>
    <cellStyle name="Normal 8 2" xfId="534"/>
    <cellStyle name="Normal 9" xfId="535"/>
    <cellStyle name="Normal 9 2" xfId="536"/>
    <cellStyle name="Normal_Indicateurs physiques" xfId="2"/>
    <cellStyle name="Note" xfId="537"/>
    <cellStyle name="Note 10" xfId="538"/>
    <cellStyle name="Note 10 2" xfId="539"/>
    <cellStyle name="Note 11" xfId="540"/>
    <cellStyle name="Note 12" xfId="541"/>
    <cellStyle name="Note 13" xfId="542"/>
    <cellStyle name="Note 2" xfId="543"/>
    <cellStyle name="Note 2 2" xfId="544"/>
    <cellStyle name="Note 3" xfId="545"/>
    <cellStyle name="Note 3 2" xfId="546"/>
    <cellStyle name="Note 4" xfId="547"/>
    <cellStyle name="Note 4 2" xfId="548"/>
    <cellStyle name="Note 5" xfId="549"/>
    <cellStyle name="Note 5 2" xfId="550"/>
    <cellStyle name="Note 5 3" xfId="551"/>
    <cellStyle name="Note 6" xfId="552"/>
    <cellStyle name="Note 7" xfId="553"/>
    <cellStyle name="Note 7 2" xfId="554"/>
    <cellStyle name="Note 8" xfId="555"/>
    <cellStyle name="Note 9" xfId="556"/>
    <cellStyle name="Note 9 2" xfId="557"/>
    <cellStyle name="Note_Clients 01 10 - BT Synthese" xfId="558"/>
    <cellStyle name="Output" xfId="559"/>
    <cellStyle name="Pourcentage" xfId="3" builtinId="5"/>
    <cellStyle name="Pourcentage 2" xfId="560"/>
    <cellStyle name="Pourcentage 2 2" xfId="561"/>
    <cellStyle name="Pourcentage 2 2 2" xfId="1861"/>
    <cellStyle name="Pourcentage 2 2 3" xfId="1984"/>
    <cellStyle name="SAPBEXaggData" xfId="562"/>
    <cellStyle name="SAPBEXaggData 10" xfId="563"/>
    <cellStyle name="SAPBEXaggData 10 2" xfId="564"/>
    <cellStyle name="SAPBEXaggData 11" xfId="565"/>
    <cellStyle name="SAPBEXaggData 11 2" xfId="566"/>
    <cellStyle name="SAPBEXaggData 12" xfId="567"/>
    <cellStyle name="SAPBEXaggData 12 2" xfId="568"/>
    <cellStyle name="SAPBEXaggData 13" xfId="569"/>
    <cellStyle name="SAPBEXaggData 13 2" xfId="570"/>
    <cellStyle name="SAPBEXaggData 2" xfId="571"/>
    <cellStyle name="SAPBEXaggData 2 2" xfId="572"/>
    <cellStyle name="SAPBEXaggData 3" xfId="573"/>
    <cellStyle name="SAPBEXaggData 3 2" xfId="574"/>
    <cellStyle name="SAPBEXaggData 4" xfId="575"/>
    <cellStyle name="SAPBEXaggData 4 2" xfId="576"/>
    <cellStyle name="SAPBEXaggData 5" xfId="577"/>
    <cellStyle name="SAPBEXaggData 5 2" xfId="578"/>
    <cellStyle name="SAPBEXaggData 6" xfId="579"/>
    <cellStyle name="SAPBEXaggData 6 2" xfId="580"/>
    <cellStyle name="SAPBEXaggData 7" xfId="581"/>
    <cellStyle name="SAPBEXaggData 7 2" xfId="582"/>
    <cellStyle name="SAPBEXaggData 8" xfId="583"/>
    <cellStyle name="SAPBEXaggData 8 2" xfId="584"/>
    <cellStyle name="SAPBEXaggData 9" xfId="585"/>
    <cellStyle name="SAPBEXaggData 9 2" xfId="586"/>
    <cellStyle name="SAPBEXaggData_Clients 01 10 - BT Synthese" xfId="587"/>
    <cellStyle name="SAPBEXaggDataEmph" xfId="588"/>
    <cellStyle name="SAPBEXaggDataEmph 2" xfId="589"/>
    <cellStyle name="SAPBEXaggDataEmph 2 2" xfId="590"/>
    <cellStyle name="SAPBEXaggDataEmph 3" xfId="591"/>
    <cellStyle name="SAPBEXaggDataEmph 3 2" xfId="592"/>
    <cellStyle name="SAPBEXaggDataEmph 4" xfId="593"/>
    <cellStyle name="SAPBEXaggDataEmph 4 2" xfId="594"/>
    <cellStyle name="SAPBEXaggDataEmph_Clients 01 10 - BT Synthese" xfId="595"/>
    <cellStyle name="SAPBEXaggItem" xfId="596"/>
    <cellStyle name="SAPBEXaggItem 10" xfId="597"/>
    <cellStyle name="SAPBEXaggItem 10 2" xfId="598"/>
    <cellStyle name="SAPBEXaggItem 11" xfId="599"/>
    <cellStyle name="SAPBEXaggItem 11 2" xfId="600"/>
    <cellStyle name="SAPBEXaggItem 12" xfId="601"/>
    <cellStyle name="SAPBEXaggItem 12 2" xfId="602"/>
    <cellStyle name="SAPBEXaggItem 13" xfId="603"/>
    <cellStyle name="SAPBEXaggItem 13 2" xfId="604"/>
    <cellStyle name="SAPBEXaggItem 2" xfId="605"/>
    <cellStyle name="SAPBEXaggItem 2 2" xfId="606"/>
    <cellStyle name="SAPBEXaggItem 3" xfId="607"/>
    <cellStyle name="SAPBEXaggItem 3 2" xfId="608"/>
    <cellStyle name="SAPBEXaggItem 4" xfId="609"/>
    <cellStyle name="SAPBEXaggItem 4 2" xfId="610"/>
    <cellStyle name="SAPBEXaggItem 5" xfId="611"/>
    <cellStyle name="SAPBEXaggItem 5 2" xfId="612"/>
    <cellStyle name="SAPBEXaggItem 6" xfId="613"/>
    <cellStyle name="SAPBEXaggItem 6 2" xfId="614"/>
    <cellStyle name="SAPBEXaggItem 7" xfId="615"/>
    <cellStyle name="SAPBEXaggItem 7 2" xfId="616"/>
    <cellStyle name="SAPBEXaggItem 8" xfId="617"/>
    <cellStyle name="SAPBEXaggItem 8 2" xfId="618"/>
    <cellStyle name="SAPBEXaggItem 9" xfId="619"/>
    <cellStyle name="SAPBEXaggItem 9 2" xfId="620"/>
    <cellStyle name="SAPBEXaggItem_Clients 01 10 - BT Synthese" xfId="621"/>
    <cellStyle name="SAPBEXaggItemX" xfId="622"/>
    <cellStyle name="SAPBEXaggItemX 2" xfId="623"/>
    <cellStyle name="SAPBEXaggItemX 3" xfId="624"/>
    <cellStyle name="SAPBEXaggItemX 4" xfId="625"/>
    <cellStyle name="SAPBEXaggItemX_Clients 01 10 - BT Synthese" xfId="626"/>
    <cellStyle name="SAPBEXchaText" xfId="627"/>
    <cellStyle name="SAPBEXchaText 10" xfId="628"/>
    <cellStyle name="SAPBEXchaText 10 2" xfId="629"/>
    <cellStyle name="SAPBEXchaText 11" xfId="630"/>
    <cellStyle name="SAPBEXchaText 11 2" xfId="631"/>
    <cellStyle name="SAPBEXchaText 12" xfId="632"/>
    <cellStyle name="SAPBEXchaText 12 2" xfId="633"/>
    <cellStyle name="SAPBEXchaText 13" xfId="634"/>
    <cellStyle name="SAPBEXchaText 13 2" xfId="635"/>
    <cellStyle name="SAPBEXchaText 2" xfId="636"/>
    <cellStyle name="SAPBEXchaText 2 2" xfId="637"/>
    <cellStyle name="SAPBEXchaText 3" xfId="638"/>
    <cellStyle name="SAPBEXchaText 3 2" xfId="639"/>
    <cellStyle name="SAPBEXchaText 4" xfId="640"/>
    <cellStyle name="SAPBEXchaText 4 2" xfId="641"/>
    <cellStyle name="SAPBEXchaText 5" xfId="642"/>
    <cellStyle name="SAPBEXchaText 5 2" xfId="643"/>
    <cellStyle name="SAPBEXchaText 6" xfId="644"/>
    <cellStyle name="SAPBEXchaText 6 2" xfId="645"/>
    <cellStyle name="SAPBEXchaText 7" xfId="646"/>
    <cellStyle name="SAPBEXchaText 7 2" xfId="647"/>
    <cellStyle name="SAPBEXchaText 8" xfId="648"/>
    <cellStyle name="SAPBEXchaText 8 2" xfId="649"/>
    <cellStyle name="SAPBEXchaText 9" xfId="650"/>
    <cellStyle name="SAPBEXchaText 9 2" xfId="651"/>
    <cellStyle name="SAPBEXchaText_Clients 01 10 - BT Synthese" xfId="652"/>
    <cellStyle name="SAPBEXexcBad7" xfId="653"/>
    <cellStyle name="SAPBEXexcBad7 10" xfId="654"/>
    <cellStyle name="SAPBEXexcBad7 10 2" xfId="655"/>
    <cellStyle name="SAPBEXexcBad7 11" xfId="656"/>
    <cellStyle name="SAPBEXexcBad7 11 2" xfId="657"/>
    <cellStyle name="SAPBEXexcBad7 12" xfId="658"/>
    <cellStyle name="SAPBEXexcBad7 12 2" xfId="659"/>
    <cellStyle name="SAPBEXexcBad7 13" xfId="660"/>
    <cellStyle name="SAPBEXexcBad7 13 2" xfId="661"/>
    <cellStyle name="SAPBEXexcBad7 14" xfId="662"/>
    <cellStyle name="SAPBEXexcBad7 15" xfId="663"/>
    <cellStyle name="SAPBEXexcBad7 16" xfId="664"/>
    <cellStyle name="SAPBEXexcBad7 17" xfId="665"/>
    <cellStyle name="SAPBEXexcBad7 18" xfId="666"/>
    <cellStyle name="SAPBEXexcBad7 19" xfId="667"/>
    <cellStyle name="SAPBEXexcBad7 2" xfId="668"/>
    <cellStyle name="SAPBEXexcBad7 2 2" xfId="669"/>
    <cellStyle name="SAPBEXexcBad7 20" xfId="670"/>
    <cellStyle name="SAPBEXexcBad7 3" xfId="671"/>
    <cellStyle name="SAPBEXexcBad7 3 2" xfId="672"/>
    <cellStyle name="SAPBEXexcBad7 4" xfId="673"/>
    <cellStyle name="SAPBEXexcBad7 4 2" xfId="674"/>
    <cellStyle name="SAPBEXexcBad7 5" xfId="675"/>
    <cellStyle name="SAPBEXexcBad7 5 2" xfId="676"/>
    <cellStyle name="SAPBEXexcBad7 6" xfId="677"/>
    <cellStyle name="SAPBEXexcBad7 6 2" xfId="678"/>
    <cellStyle name="SAPBEXexcBad7 7" xfId="679"/>
    <cellStyle name="SAPBEXexcBad7 7 2" xfId="680"/>
    <cellStyle name="SAPBEXexcBad7 8" xfId="681"/>
    <cellStyle name="SAPBEXexcBad7 8 2" xfId="682"/>
    <cellStyle name="SAPBEXexcBad7 9" xfId="683"/>
    <cellStyle name="SAPBEXexcBad7 9 2" xfId="684"/>
    <cellStyle name="SAPBEXexcBad7_Clients 01 10 - BT Synthese" xfId="685"/>
    <cellStyle name="SAPBEXexcBad8" xfId="686"/>
    <cellStyle name="SAPBEXexcBad8 10" xfId="687"/>
    <cellStyle name="SAPBEXexcBad8 10 2" xfId="688"/>
    <cellStyle name="SAPBEXexcBad8 11" xfId="689"/>
    <cellStyle name="SAPBEXexcBad8 11 2" xfId="690"/>
    <cellStyle name="SAPBEXexcBad8 12" xfId="691"/>
    <cellStyle name="SAPBEXexcBad8 12 2" xfId="692"/>
    <cellStyle name="SAPBEXexcBad8 13" xfId="693"/>
    <cellStyle name="SAPBEXexcBad8 13 2" xfId="694"/>
    <cellStyle name="SAPBEXexcBad8 14" xfId="695"/>
    <cellStyle name="SAPBEXexcBad8 15" xfId="696"/>
    <cellStyle name="SAPBEXexcBad8 16" xfId="697"/>
    <cellStyle name="SAPBEXexcBad8 17" xfId="698"/>
    <cellStyle name="SAPBEXexcBad8 18" xfId="699"/>
    <cellStyle name="SAPBEXexcBad8 19" xfId="700"/>
    <cellStyle name="SAPBEXexcBad8 2" xfId="701"/>
    <cellStyle name="SAPBEXexcBad8 2 2" xfId="702"/>
    <cellStyle name="SAPBEXexcBad8 20" xfId="703"/>
    <cellStyle name="SAPBEXexcBad8 3" xfId="704"/>
    <cellStyle name="SAPBEXexcBad8 3 2" xfId="705"/>
    <cellStyle name="SAPBEXexcBad8 4" xfId="706"/>
    <cellStyle name="SAPBEXexcBad8 4 2" xfId="707"/>
    <cellStyle name="SAPBEXexcBad8 5" xfId="708"/>
    <cellStyle name="SAPBEXexcBad8 5 2" xfId="709"/>
    <cellStyle name="SAPBEXexcBad8 6" xfId="710"/>
    <cellStyle name="SAPBEXexcBad8 6 2" xfId="711"/>
    <cellStyle name="SAPBEXexcBad8 7" xfId="712"/>
    <cellStyle name="SAPBEXexcBad8 7 2" xfId="713"/>
    <cellStyle name="SAPBEXexcBad8 8" xfId="714"/>
    <cellStyle name="SAPBEXexcBad8 8 2" xfId="715"/>
    <cellStyle name="SAPBEXexcBad8 9" xfId="716"/>
    <cellStyle name="SAPBEXexcBad8 9 2" xfId="717"/>
    <cellStyle name="SAPBEXexcBad8_Clients 01 10 - BT Synthese" xfId="718"/>
    <cellStyle name="SAPBEXexcBad9" xfId="719"/>
    <cellStyle name="SAPBEXexcBad9 10" xfId="720"/>
    <cellStyle name="SAPBEXexcBad9 10 2" xfId="721"/>
    <cellStyle name="SAPBEXexcBad9 11" xfId="722"/>
    <cellStyle name="SAPBEXexcBad9 11 2" xfId="723"/>
    <cellStyle name="SAPBEXexcBad9 12" xfId="724"/>
    <cellStyle name="SAPBEXexcBad9 12 2" xfId="725"/>
    <cellStyle name="SAPBEXexcBad9 13" xfId="726"/>
    <cellStyle name="SAPBEXexcBad9 13 2" xfId="727"/>
    <cellStyle name="SAPBEXexcBad9 14" xfId="728"/>
    <cellStyle name="SAPBEXexcBad9 15" xfId="729"/>
    <cellStyle name="SAPBEXexcBad9 16" xfId="730"/>
    <cellStyle name="SAPBEXexcBad9 17" xfId="731"/>
    <cellStyle name="SAPBEXexcBad9 18" xfId="732"/>
    <cellStyle name="SAPBEXexcBad9 19" xfId="733"/>
    <cellStyle name="SAPBEXexcBad9 2" xfId="734"/>
    <cellStyle name="SAPBEXexcBad9 2 2" xfId="735"/>
    <cellStyle name="SAPBEXexcBad9 20" xfId="736"/>
    <cellStyle name="SAPBEXexcBad9 3" xfId="737"/>
    <cellStyle name="SAPBEXexcBad9 3 2" xfId="738"/>
    <cellStyle name="SAPBEXexcBad9 4" xfId="739"/>
    <cellStyle name="SAPBEXexcBad9 4 2" xfId="740"/>
    <cellStyle name="SAPBEXexcBad9 5" xfId="741"/>
    <cellStyle name="SAPBEXexcBad9 5 2" xfId="742"/>
    <cellStyle name="SAPBEXexcBad9 6" xfId="743"/>
    <cellStyle name="SAPBEXexcBad9 6 2" xfId="744"/>
    <cellStyle name="SAPBEXexcBad9 7" xfId="745"/>
    <cellStyle name="SAPBEXexcBad9 7 2" xfId="746"/>
    <cellStyle name="SAPBEXexcBad9 8" xfId="747"/>
    <cellStyle name="SAPBEXexcBad9 8 2" xfId="748"/>
    <cellStyle name="SAPBEXexcBad9 9" xfId="749"/>
    <cellStyle name="SAPBEXexcBad9 9 2" xfId="750"/>
    <cellStyle name="SAPBEXexcBad9_Clients 01 10 - BT Synthese" xfId="751"/>
    <cellStyle name="SAPBEXexcCritical4" xfId="752"/>
    <cellStyle name="SAPBEXexcCritical4 10" xfId="753"/>
    <cellStyle name="SAPBEXexcCritical4 10 2" xfId="754"/>
    <cellStyle name="SAPBEXexcCritical4 11" xfId="755"/>
    <cellStyle name="SAPBEXexcCritical4 11 2" xfId="756"/>
    <cellStyle name="SAPBEXexcCritical4 12" xfId="757"/>
    <cellStyle name="SAPBEXexcCritical4 12 2" xfId="758"/>
    <cellStyle name="SAPBEXexcCritical4 13" xfId="759"/>
    <cellStyle name="SAPBEXexcCritical4 13 2" xfId="760"/>
    <cellStyle name="SAPBEXexcCritical4 14" xfId="761"/>
    <cellStyle name="SAPBEXexcCritical4 15" xfId="762"/>
    <cellStyle name="SAPBEXexcCritical4 16" xfId="763"/>
    <cellStyle name="SAPBEXexcCritical4 17" xfId="764"/>
    <cellStyle name="SAPBEXexcCritical4 18" xfId="765"/>
    <cellStyle name="SAPBEXexcCritical4 19" xfId="766"/>
    <cellStyle name="SAPBEXexcCritical4 2" xfId="767"/>
    <cellStyle name="SAPBEXexcCritical4 2 2" xfId="768"/>
    <cellStyle name="SAPBEXexcCritical4 20" xfId="769"/>
    <cellStyle name="SAPBEXexcCritical4 3" xfId="770"/>
    <cellStyle name="SAPBEXexcCritical4 3 2" xfId="771"/>
    <cellStyle name="SAPBEXexcCritical4 4" xfId="772"/>
    <cellStyle name="SAPBEXexcCritical4 4 2" xfId="773"/>
    <cellStyle name="SAPBEXexcCritical4 5" xfId="774"/>
    <cellStyle name="SAPBEXexcCritical4 5 2" xfId="775"/>
    <cellStyle name="SAPBEXexcCritical4 6" xfId="776"/>
    <cellStyle name="SAPBEXexcCritical4 6 2" xfId="777"/>
    <cellStyle name="SAPBEXexcCritical4 7" xfId="778"/>
    <cellStyle name="SAPBEXexcCritical4 7 2" xfId="779"/>
    <cellStyle name="SAPBEXexcCritical4 8" xfId="780"/>
    <cellStyle name="SAPBEXexcCritical4 8 2" xfId="781"/>
    <cellStyle name="SAPBEXexcCritical4 9" xfId="782"/>
    <cellStyle name="SAPBEXexcCritical4 9 2" xfId="783"/>
    <cellStyle name="SAPBEXexcCritical4_Clients 01 10 - BT Synthese" xfId="784"/>
    <cellStyle name="SAPBEXexcCritical5" xfId="785"/>
    <cellStyle name="SAPBEXexcCritical5 10" xfId="786"/>
    <cellStyle name="SAPBEXexcCritical5 10 2" xfId="787"/>
    <cellStyle name="SAPBEXexcCritical5 11" xfId="788"/>
    <cellStyle name="SAPBEXexcCritical5 11 2" xfId="789"/>
    <cellStyle name="SAPBEXexcCritical5 12" xfId="790"/>
    <cellStyle name="SAPBEXexcCritical5 12 2" xfId="791"/>
    <cellStyle name="SAPBEXexcCritical5 13" xfId="792"/>
    <cellStyle name="SAPBEXexcCritical5 13 2" xfId="793"/>
    <cellStyle name="SAPBEXexcCritical5 14" xfId="794"/>
    <cellStyle name="SAPBEXexcCritical5 15" xfId="795"/>
    <cellStyle name="SAPBEXexcCritical5 16" xfId="796"/>
    <cellStyle name="SAPBEXexcCritical5 17" xfId="797"/>
    <cellStyle name="SAPBEXexcCritical5 18" xfId="798"/>
    <cellStyle name="SAPBEXexcCritical5 19" xfId="799"/>
    <cellStyle name="SAPBEXexcCritical5 2" xfId="800"/>
    <cellStyle name="SAPBEXexcCritical5 2 2" xfId="801"/>
    <cellStyle name="SAPBEXexcCritical5 20" xfId="802"/>
    <cellStyle name="SAPBEXexcCritical5 3" xfId="803"/>
    <cellStyle name="SAPBEXexcCritical5 3 2" xfId="804"/>
    <cellStyle name="SAPBEXexcCritical5 4" xfId="805"/>
    <cellStyle name="SAPBEXexcCritical5 4 2" xfId="806"/>
    <cellStyle name="SAPBEXexcCritical5 5" xfId="807"/>
    <cellStyle name="SAPBEXexcCritical5 5 2" xfId="808"/>
    <cellStyle name="SAPBEXexcCritical5 6" xfId="809"/>
    <cellStyle name="SAPBEXexcCritical5 6 2" xfId="810"/>
    <cellStyle name="SAPBEXexcCritical5 7" xfId="811"/>
    <cellStyle name="SAPBEXexcCritical5 7 2" xfId="812"/>
    <cellStyle name="SAPBEXexcCritical5 8" xfId="813"/>
    <cellStyle name="SAPBEXexcCritical5 8 2" xfId="814"/>
    <cellStyle name="SAPBEXexcCritical5 9" xfId="815"/>
    <cellStyle name="SAPBEXexcCritical5 9 2" xfId="816"/>
    <cellStyle name="SAPBEXexcCritical5_Clients 01 10 - BT Synthese" xfId="817"/>
    <cellStyle name="SAPBEXexcCritical6" xfId="818"/>
    <cellStyle name="SAPBEXexcCritical6 10" xfId="819"/>
    <cellStyle name="SAPBEXexcCritical6 10 2" xfId="820"/>
    <cellStyle name="SAPBEXexcCritical6 11" xfId="821"/>
    <cellStyle name="SAPBEXexcCritical6 11 2" xfId="822"/>
    <cellStyle name="SAPBEXexcCritical6 12" xfId="823"/>
    <cellStyle name="SAPBEXexcCritical6 12 2" xfId="824"/>
    <cellStyle name="SAPBEXexcCritical6 13" xfId="825"/>
    <cellStyle name="SAPBEXexcCritical6 13 2" xfId="826"/>
    <cellStyle name="SAPBEXexcCritical6 14" xfId="827"/>
    <cellStyle name="SAPBEXexcCritical6 15" xfId="828"/>
    <cellStyle name="SAPBEXexcCritical6 16" xfId="829"/>
    <cellStyle name="SAPBEXexcCritical6 17" xfId="830"/>
    <cellStyle name="SAPBEXexcCritical6 18" xfId="831"/>
    <cellStyle name="SAPBEXexcCritical6 19" xfId="832"/>
    <cellStyle name="SAPBEXexcCritical6 2" xfId="833"/>
    <cellStyle name="SAPBEXexcCritical6 2 2" xfId="834"/>
    <cellStyle name="SAPBEXexcCritical6 20" xfId="835"/>
    <cellStyle name="SAPBEXexcCritical6 3" xfId="836"/>
    <cellStyle name="SAPBEXexcCritical6 3 2" xfId="837"/>
    <cellStyle name="SAPBEXexcCritical6 4" xfId="838"/>
    <cellStyle name="SAPBEXexcCritical6 4 2" xfId="839"/>
    <cellStyle name="SAPBEXexcCritical6 5" xfId="840"/>
    <cellStyle name="SAPBEXexcCritical6 5 2" xfId="841"/>
    <cellStyle name="SAPBEXexcCritical6 6" xfId="842"/>
    <cellStyle name="SAPBEXexcCritical6 6 2" xfId="843"/>
    <cellStyle name="SAPBEXexcCritical6 7" xfId="844"/>
    <cellStyle name="SAPBEXexcCritical6 7 2" xfId="845"/>
    <cellStyle name="SAPBEXexcCritical6 8" xfId="846"/>
    <cellStyle name="SAPBEXexcCritical6 8 2" xfId="847"/>
    <cellStyle name="SAPBEXexcCritical6 9" xfId="848"/>
    <cellStyle name="SAPBEXexcCritical6 9 2" xfId="849"/>
    <cellStyle name="SAPBEXexcCritical6_Clients 01 10 - BT Synthese" xfId="850"/>
    <cellStyle name="SAPBEXexcGood1" xfId="851"/>
    <cellStyle name="SAPBEXexcGood1 10" xfId="852"/>
    <cellStyle name="SAPBEXexcGood1 10 2" xfId="853"/>
    <cellStyle name="SAPBEXexcGood1 11" xfId="854"/>
    <cellStyle name="SAPBEXexcGood1 11 2" xfId="855"/>
    <cellStyle name="SAPBEXexcGood1 12" xfId="856"/>
    <cellStyle name="SAPBEXexcGood1 12 2" xfId="857"/>
    <cellStyle name="SAPBEXexcGood1 13" xfId="858"/>
    <cellStyle name="SAPBEXexcGood1 13 2" xfId="859"/>
    <cellStyle name="SAPBEXexcGood1 14" xfId="860"/>
    <cellStyle name="SAPBEXexcGood1 15" xfId="861"/>
    <cellStyle name="SAPBEXexcGood1 16" xfId="862"/>
    <cellStyle name="SAPBEXexcGood1 17" xfId="863"/>
    <cellStyle name="SAPBEXexcGood1 18" xfId="864"/>
    <cellStyle name="SAPBEXexcGood1 19" xfId="865"/>
    <cellStyle name="SAPBEXexcGood1 2" xfId="866"/>
    <cellStyle name="SAPBEXexcGood1 2 2" xfId="867"/>
    <cellStyle name="SAPBEXexcGood1 20" xfId="868"/>
    <cellStyle name="SAPBEXexcGood1 3" xfId="869"/>
    <cellStyle name="SAPBEXexcGood1 3 2" xfId="870"/>
    <cellStyle name="SAPBEXexcGood1 4" xfId="871"/>
    <cellStyle name="SAPBEXexcGood1 4 2" xfId="872"/>
    <cellStyle name="SAPBEXexcGood1 5" xfId="873"/>
    <cellStyle name="SAPBEXexcGood1 5 2" xfId="874"/>
    <cellStyle name="SAPBEXexcGood1 6" xfId="875"/>
    <cellStyle name="SAPBEXexcGood1 6 2" xfId="876"/>
    <cellStyle name="SAPBEXexcGood1 7" xfId="877"/>
    <cellStyle name="SAPBEXexcGood1 7 2" xfId="878"/>
    <cellStyle name="SAPBEXexcGood1 8" xfId="879"/>
    <cellStyle name="SAPBEXexcGood1 8 2" xfId="880"/>
    <cellStyle name="SAPBEXexcGood1 9" xfId="881"/>
    <cellStyle name="SAPBEXexcGood1 9 2" xfId="882"/>
    <cellStyle name="SAPBEXexcGood1_Clients 01 10 - BT Synthese" xfId="883"/>
    <cellStyle name="SAPBEXexcGood2" xfId="884"/>
    <cellStyle name="SAPBEXexcGood2 10" xfId="885"/>
    <cellStyle name="SAPBEXexcGood2 10 2" xfId="886"/>
    <cellStyle name="SAPBEXexcGood2 11" xfId="887"/>
    <cellStyle name="SAPBEXexcGood2 11 2" xfId="888"/>
    <cellStyle name="SAPBEXexcGood2 12" xfId="889"/>
    <cellStyle name="SAPBEXexcGood2 12 2" xfId="890"/>
    <cellStyle name="SAPBEXexcGood2 13" xfId="891"/>
    <cellStyle name="SAPBEXexcGood2 13 2" xfId="892"/>
    <cellStyle name="SAPBEXexcGood2 14" xfId="893"/>
    <cellStyle name="SAPBEXexcGood2 15" xfId="894"/>
    <cellStyle name="SAPBEXexcGood2 16" xfId="895"/>
    <cellStyle name="SAPBEXexcGood2 17" xfId="896"/>
    <cellStyle name="SAPBEXexcGood2 18" xfId="897"/>
    <cellStyle name="SAPBEXexcGood2 19" xfId="898"/>
    <cellStyle name="SAPBEXexcGood2 2" xfId="899"/>
    <cellStyle name="SAPBEXexcGood2 2 2" xfId="900"/>
    <cellStyle name="SAPBEXexcGood2 20" xfId="901"/>
    <cellStyle name="SAPBEXexcGood2 3" xfId="902"/>
    <cellStyle name="SAPBEXexcGood2 3 2" xfId="903"/>
    <cellStyle name="SAPBEXexcGood2 4" xfId="904"/>
    <cellStyle name="SAPBEXexcGood2 4 2" xfId="905"/>
    <cellStyle name="SAPBEXexcGood2 5" xfId="906"/>
    <cellStyle name="SAPBEXexcGood2 5 2" xfId="907"/>
    <cellStyle name="SAPBEXexcGood2 6" xfId="908"/>
    <cellStyle name="SAPBEXexcGood2 6 2" xfId="909"/>
    <cellStyle name="SAPBEXexcGood2 7" xfId="910"/>
    <cellStyle name="SAPBEXexcGood2 7 2" xfId="911"/>
    <cellStyle name="SAPBEXexcGood2 8" xfId="912"/>
    <cellStyle name="SAPBEXexcGood2 8 2" xfId="913"/>
    <cellStyle name="SAPBEXexcGood2 9" xfId="914"/>
    <cellStyle name="SAPBEXexcGood2 9 2" xfId="915"/>
    <cellStyle name="SAPBEXexcGood2_Clients 01 10 - BT Synthese" xfId="916"/>
    <cellStyle name="SAPBEXexcGood3" xfId="917"/>
    <cellStyle name="SAPBEXexcGood3 10" xfId="918"/>
    <cellStyle name="SAPBEXexcGood3 10 2" xfId="919"/>
    <cellStyle name="SAPBEXexcGood3 11" xfId="920"/>
    <cellStyle name="SAPBEXexcGood3 11 2" xfId="921"/>
    <cellStyle name="SAPBEXexcGood3 12" xfId="922"/>
    <cellStyle name="SAPBEXexcGood3 12 2" xfId="923"/>
    <cellStyle name="SAPBEXexcGood3 13" xfId="924"/>
    <cellStyle name="SAPBEXexcGood3 13 2" xfId="925"/>
    <cellStyle name="SAPBEXexcGood3 14" xfId="926"/>
    <cellStyle name="SAPBEXexcGood3 15" xfId="927"/>
    <cellStyle name="SAPBEXexcGood3 16" xfId="928"/>
    <cellStyle name="SAPBEXexcGood3 17" xfId="929"/>
    <cellStyle name="SAPBEXexcGood3 18" xfId="930"/>
    <cellStyle name="SAPBEXexcGood3 19" xfId="931"/>
    <cellStyle name="SAPBEXexcGood3 2" xfId="932"/>
    <cellStyle name="SAPBEXexcGood3 2 2" xfId="933"/>
    <cellStyle name="SAPBEXexcGood3 20" xfId="934"/>
    <cellStyle name="SAPBEXexcGood3 3" xfId="935"/>
    <cellStyle name="SAPBEXexcGood3 3 2" xfId="936"/>
    <cellStyle name="SAPBEXexcGood3 4" xfId="937"/>
    <cellStyle name="SAPBEXexcGood3 4 2" xfId="938"/>
    <cellStyle name="SAPBEXexcGood3 5" xfId="939"/>
    <cellStyle name="SAPBEXexcGood3 5 2" xfId="940"/>
    <cellStyle name="SAPBEXexcGood3 6" xfId="941"/>
    <cellStyle name="SAPBEXexcGood3 6 2" xfId="942"/>
    <cellStyle name="SAPBEXexcGood3 7" xfId="943"/>
    <cellStyle name="SAPBEXexcGood3 7 2" xfId="944"/>
    <cellStyle name="SAPBEXexcGood3 8" xfId="945"/>
    <cellStyle name="SAPBEXexcGood3 8 2" xfId="946"/>
    <cellStyle name="SAPBEXexcGood3 9" xfId="947"/>
    <cellStyle name="SAPBEXexcGood3 9 2" xfId="948"/>
    <cellStyle name="SAPBEXexcGood3_Clients 01 10 - BT Synthese" xfId="949"/>
    <cellStyle name="SAPBEXfilterDrill" xfId="950"/>
    <cellStyle name="SAPBEXfilterDrill 10" xfId="951"/>
    <cellStyle name="SAPBEXfilterDrill 10 2" xfId="952"/>
    <cellStyle name="SAPBEXfilterDrill 11" xfId="953"/>
    <cellStyle name="SAPBEXfilterDrill 11 2" xfId="954"/>
    <cellStyle name="SAPBEXfilterDrill 12" xfId="955"/>
    <cellStyle name="SAPBEXfilterDrill 12 2" xfId="956"/>
    <cellStyle name="SAPBEXfilterDrill 13" xfId="957"/>
    <cellStyle name="SAPBEXfilterDrill 13 2" xfId="958"/>
    <cellStyle name="SAPBEXfilterDrill 2" xfId="959"/>
    <cellStyle name="SAPBEXfilterDrill 2 2" xfId="960"/>
    <cellStyle name="SAPBEXfilterDrill 3" xfId="961"/>
    <cellStyle name="SAPBEXfilterDrill 3 2" xfId="962"/>
    <cellStyle name="SAPBEXfilterDrill 4" xfId="963"/>
    <cellStyle name="SAPBEXfilterDrill 4 2" xfId="964"/>
    <cellStyle name="SAPBEXfilterDrill 5" xfId="965"/>
    <cellStyle name="SAPBEXfilterDrill 5 2" xfId="966"/>
    <cellStyle name="SAPBEXfilterDrill 6" xfId="967"/>
    <cellStyle name="SAPBEXfilterDrill 6 2" xfId="968"/>
    <cellStyle name="SAPBEXfilterDrill 7" xfId="969"/>
    <cellStyle name="SAPBEXfilterDrill 7 2" xfId="970"/>
    <cellStyle name="SAPBEXfilterDrill 8" xfId="971"/>
    <cellStyle name="SAPBEXfilterDrill 8 2" xfId="972"/>
    <cellStyle name="SAPBEXfilterDrill 9" xfId="973"/>
    <cellStyle name="SAPBEXfilterDrill 9 2" xfId="974"/>
    <cellStyle name="SAPBEXfilterDrill_Clients 01 10 - BT Synthese" xfId="975"/>
    <cellStyle name="SAPBEXfilterItem" xfId="976"/>
    <cellStyle name="SAPBEXfilterItem 10" xfId="977"/>
    <cellStyle name="SAPBEXfilterItem 11" xfId="978"/>
    <cellStyle name="SAPBEXfilterItem 2" xfId="979"/>
    <cellStyle name="SAPBEXfilterItem 3" xfId="980"/>
    <cellStyle name="SAPBEXfilterItem 4" xfId="981"/>
    <cellStyle name="SAPBEXfilterItem 5" xfId="982"/>
    <cellStyle name="SAPBEXfilterItem 6" xfId="983"/>
    <cellStyle name="SAPBEXfilterItem 7" xfId="984"/>
    <cellStyle name="SAPBEXfilterItem 8" xfId="985"/>
    <cellStyle name="SAPBEXfilterItem 9" xfId="986"/>
    <cellStyle name="SAPBEXfilterItem_Clients 01 10 - BT Synthese" xfId="987"/>
    <cellStyle name="SAPBEXfilterText" xfId="988"/>
    <cellStyle name="SAPBEXfilterText 2" xfId="989"/>
    <cellStyle name="SAPBEXfilterText 3" xfId="990"/>
    <cellStyle name="SAPBEXfilterText 4" xfId="991"/>
    <cellStyle name="SAPBEXfilterText_Clients 01 10 - BT Synthese" xfId="992"/>
    <cellStyle name="SAPBEXformats" xfId="993"/>
    <cellStyle name="SAPBEXformats 10" xfId="994"/>
    <cellStyle name="SAPBEXformats 10 2" xfId="995"/>
    <cellStyle name="SAPBEXformats 11" xfId="996"/>
    <cellStyle name="SAPBEXformats 11 2" xfId="997"/>
    <cellStyle name="SAPBEXformats 12" xfId="998"/>
    <cellStyle name="SAPBEXformats 12 2" xfId="999"/>
    <cellStyle name="SAPBEXformats 13" xfId="1000"/>
    <cellStyle name="SAPBEXformats 13 2" xfId="1001"/>
    <cellStyle name="SAPBEXformats 14" xfId="1002"/>
    <cellStyle name="SAPBEXformats 15" xfId="1003"/>
    <cellStyle name="SAPBEXformats 16" xfId="1004"/>
    <cellStyle name="SAPBEXformats 17" xfId="1005"/>
    <cellStyle name="SAPBEXformats 18" xfId="1006"/>
    <cellStyle name="SAPBEXformats 19" xfId="1007"/>
    <cellStyle name="SAPBEXformats 2" xfId="1008"/>
    <cellStyle name="SAPBEXformats 2 2" xfId="1009"/>
    <cellStyle name="SAPBEXformats 20" xfId="1010"/>
    <cellStyle name="SAPBEXformats 3" xfId="1011"/>
    <cellStyle name="SAPBEXformats 3 2" xfId="1012"/>
    <cellStyle name="SAPBEXformats 4" xfId="1013"/>
    <cellStyle name="SAPBEXformats 4 2" xfId="1014"/>
    <cellStyle name="SAPBEXformats 5" xfId="1015"/>
    <cellStyle name="SAPBEXformats 5 2" xfId="1016"/>
    <cellStyle name="SAPBEXformats 6" xfId="1017"/>
    <cellStyle name="SAPBEXformats 6 2" xfId="1018"/>
    <cellStyle name="SAPBEXformats 7" xfId="1019"/>
    <cellStyle name="SAPBEXformats 7 2" xfId="1020"/>
    <cellStyle name="SAPBEXformats 8" xfId="1021"/>
    <cellStyle name="SAPBEXformats 8 2" xfId="1022"/>
    <cellStyle name="SAPBEXformats 9" xfId="1023"/>
    <cellStyle name="SAPBEXformats 9 2" xfId="1024"/>
    <cellStyle name="SAPBEXformats_Clients 01 10 - BT Synthese" xfId="1025"/>
    <cellStyle name="SAPBEXheaderItem" xfId="1026"/>
    <cellStyle name="SAPBEXheaderItem 10" xfId="1027"/>
    <cellStyle name="SAPBEXheaderItem 10 2" xfId="1028"/>
    <cellStyle name="SAPBEXheaderItem 11" xfId="1029"/>
    <cellStyle name="SAPBEXheaderItem 11 2" xfId="1030"/>
    <cellStyle name="SAPBEXheaderItem 12" xfId="1031"/>
    <cellStyle name="SAPBEXheaderItem 12 2" xfId="1032"/>
    <cellStyle name="SAPBEXheaderItem 13" xfId="1033"/>
    <cellStyle name="SAPBEXheaderItem 13 2" xfId="1034"/>
    <cellStyle name="SAPBEXheaderItem 14" xfId="1035"/>
    <cellStyle name="SAPBEXheaderItem 2" xfId="1036"/>
    <cellStyle name="SAPBEXheaderItem 2 2" xfId="1037"/>
    <cellStyle name="SAPBEXheaderItem 3" xfId="1038"/>
    <cellStyle name="SAPBEXheaderItem 3 2" xfId="1039"/>
    <cellStyle name="SAPBEXheaderItem 4" xfId="1040"/>
    <cellStyle name="SAPBEXheaderItem 4 2" xfId="1041"/>
    <cellStyle name="SAPBEXheaderItem 5" xfId="1042"/>
    <cellStyle name="SAPBEXheaderItem 5 2" xfId="1043"/>
    <cellStyle name="SAPBEXheaderItem 6" xfId="1044"/>
    <cellStyle name="SAPBEXheaderItem 6 2" xfId="1045"/>
    <cellStyle name="SAPBEXheaderItem 7" xfId="1046"/>
    <cellStyle name="SAPBEXheaderItem 7 2" xfId="1047"/>
    <cellStyle name="SAPBEXheaderItem 8" xfId="1048"/>
    <cellStyle name="SAPBEXheaderItem 8 2" xfId="1049"/>
    <cellStyle name="SAPBEXheaderItem 9" xfId="1050"/>
    <cellStyle name="SAPBEXheaderItem 9 2" xfId="1051"/>
    <cellStyle name="SAPBEXheaderItem_Clients 01 10 - BT Synthese" xfId="1052"/>
    <cellStyle name="SAPBEXheaderText" xfId="1053"/>
    <cellStyle name="SAPBEXheaderText 10" xfId="1054"/>
    <cellStyle name="SAPBEXheaderText 10 2" xfId="1055"/>
    <cellStyle name="SAPBEXheaderText 11" xfId="1056"/>
    <cellStyle name="SAPBEXheaderText 11 2" xfId="1057"/>
    <cellStyle name="SAPBEXheaderText 12" xfId="1058"/>
    <cellStyle name="SAPBEXheaderText 12 2" xfId="1059"/>
    <cellStyle name="SAPBEXheaderText 13" xfId="1060"/>
    <cellStyle name="SAPBEXheaderText 13 2" xfId="1061"/>
    <cellStyle name="SAPBEXheaderText 14" xfId="1062"/>
    <cellStyle name="SAPBEXheaderText 2" xfId="1063"/>
    <cellStyle name="SAPBEXheaderText 2 2" xfId="1064"/>
    <cellStyle name="SAPBEXheaderText 3" xfId="1065"/>
    <cellStyle name="SAPBEXheaderText 3 2" xfId="1066"/>
    <cellStyle name="SAPBEXheaderText 4" xfId="1067"/>
    <cellStyle name="SAPBEXheaderText 4 2" xfId="1068"/>
    <cellStyle name="SAPBEXheaderText 5" xfId="1069"/>
    <cellStyle name="SAPBEXheaderText 5 2" xfId="1070"/>
    <cellStyle name="SAPBEXheaderText 6" xfId="1071"/>
    <cellStyle name="SAPBEXheaderText 6 2" xfId="1072"/>
    <cellStyle name="SAPBEXheaderText 7" xfId="1073"/>
    <cellStyle name="SAPBEXheaderText 7 2" xfId="1074"/>
    <cellStyle name="SAPBEXheaderText 8" xfId="1075"/>
    <cellStyle name="SAPBEXheaderText 8 2" xfId="1076"/>
    <cellStyle name="SAPBEXheaderText 9" xfId="1077"/>
    <cellStyle name="SAPBEXheaderText 9 2" xfId="1078"/>
    <cellStyle name="SAPBEXheaderText_Clients 01 10 - BT Synthese" xfId="1079"/>
    <cellStyle name="SAPBEXHLevel0" xfId="1080"/>
    <cellStyle name="SAPBEXHLevel0 10" xfId="1081"/>
    <cellStyle name="SAPBEXHLevel0 10 2" xfId="1082"/>
    <cellStyle name="SAPBEXHLevel0 11" xfId="1083"/>
    <cellStyle name="SAPBEXHLevel0 11 2" xfId="1084"/>
    <cellStyle name="SAPBEXHLevel0 12" xfId="1085"/>
    <cellStyle name="SAPBEXHLevel0 12 2" xfId="1086"/>
    <cellStyle name="SAPBEXHLevel0 13" xfId="1087"/>
    <cellStyle name="SAPBEXHLevel0 13 2" xfId="1088"/>
    <cellStyle name="SAPBEXHLevel0 14" xfId="1089"/>
    <cellStyle name="SAPBEXHLevel0 14 2" xfId="1090"/>
    <cellStyle name="SAPBEXHLevel0 15" xfId="1091"/>
    <cellStyle name="SAPBEXHLevel0 15 2" xfId="1092"/>
    <cellStyle name="SAPBEXHLevel0 15 3" xfId="1093"/>
    <cellStyle name="SAPBEXHLevel0 16" xfId="1094"/>
    <cellStyle name="SAPBEXHLevel0 16 2" xfId="1095"/>
    <cellStyle name="SAPBEXHLevel0 17" xfId="1096"/>
    <cellStyle name="SAPBEXHLevel0 17 2" xfId="1097"/>
    <cellStyle name="SAPBEXHLevel0 18" xfId="1098"/>
    <cellStyle name="SAPBEXHLevel0 18 2" xfId="1099"/>
    <cellStyle name="SAPBEXHLevel0 19" xfId="1100"/>
    <cellStyle name="SAPBEXHLevel0 2" xfId="1101"/>
    <cellStyle name="SAPBEXHLevel0 2 2" xfId="1102"/>
    <cellStyle name="SAPBEXHLevel0 20" xfId="1103"/>
    <cellStyle name="SAPBEXHLevel0 21" xfId="1104"/>
    <cellStyle name="SAPBEXHLevel0 3" xfId="1105"/>
    <cellStyle name="SAPBEXHLevel0 3 2" xfId="1106"/>
    <cellStyle name="SAPBEXHLevel0 4" xfId="1107"/>
    <cellStyle name="SAPBEXHLevel0 4 2" xfId="1108"/>
    <cellStyle name="SAPBEXHLevel0 5" xfId="1109"/>
    <cellStyle name="SAPBEXHLevel0 5 2" xfId="1110"/>
    <cellStyle name="SAPBEXHLevel0 6" xfId="1111"/>
    <cellStyle name="SAPBEXHLevel0 6 2" xfId="1112"/>
    <cellStyle name="SAPBEXHLevel0 7" xfId="1113"/>
    <cellStyle name="SAPBEXHLevel0 7 2" xfId="1114"/>
    <cellStyle name="SAPBEXHLevel0 8" xfId="1115"/>
    <cellStyle name="SAPBEXHLevel0 8 2" xfId="1116"/>
    <cellStyle name="SAPBEXHLevel0 9" xfId="1117"/>
    <cellStyle name="SAPBEXHLevel0 9 2" xfId="1118"/>
    <cellStyle name="SAPBEXHLevel0_Clients 01 10 - BT Synthese" xfId="1119"/>
    <cellStyle name="SAPBEXHLevel0X" xfId="1120"/>
    <cellStyle name="SAPBEXHLevel0X 10" xfId="1121"/>
    <cellStyle name="SAPBEXHLevel0X 10 2" xfId="1122"/>
    <cellStyle name="SAPBEXHLevel0X 11" xfId="1123"/>
    <cellStyle name="SAPBEXHLevel0X 11 2" xfId="1124"/>
    <cellStyle name="SAPBEXHLevel0X 12" xfId="1125"/>
    <cellStyle name="SAPBEXHLevel0X 12 2" xfId="1126"/>
    <cellStyle name="SAPBEXHLevel0X 13" xfId="1127"/>
    <cellStyle name="SAPBEXHLevel0X 13 2" xfId="1128"/>
    <cellStyle name="SAPBEXHLevel0X 14" xfId="1129"/>
    <cellStyle name="SAPBEXHLevel0X 14 2" xfId="1130"/>
    <cellStyle name="SAPBEXHLevel0X 15" xfId="1131"/>
    <cellStyle name="SAPBEXHLevel0X 15 2" xfId="1132"/>
    <cellStyle name="SAPBEXHLevel0X 15 3" xfId="1133"/>
    <cellStyle name="SAPBEXHLevel0X 16" xfId="1134"/>
    <cellStyle name="SAPBEXHLevel0X 16 2" xfId="1135"/>
    <cellStyle name="SAPBEXHLevel0X 17" xfId="1136"/>
    <cellStyle name="SAPBEXHLevel0X 17 2" xfId="1137"/>
    <cellStyle name="SAPBEXHLevel0X 18" xfId="1138"/>
    <cellStyle name="SAPBEXHLevel0X 18 2" xfId="1139"/>
    <cellStyle name="SAPBEXHLevel0X 19" xfId="1140"/>
    <cellStyle name="SAPBEXHLevel0X 2" xfId="1141"/>
    <cellStyle name="SAPBEXHLevel0X 2 2" xfId="1142"/>
    <cellStyle name="SAPBEXHLevel0X 20" xfId="1143"/>
    <cellStyle name="SAPBEXHLevel0X 21" xfId="1144"/>
    <cellStyle name="SAPBEXHLevel0X 3" xfId="1145"/>
    <cellStyle name="SAPBEXHLevel0X 3 2" xfId="1146"/>
    <cellStyle name="SAPBEXHLevel0X 4" xfId="1147"/>
    <cellStyle name="SAPBEXHLevel0X 4 2" xfId="1148"/>
    <cellStyle name="SAPBEXHLevel0X 5" xfId="1149"/>
    <cellStyle name="SAPBEXHLevel0X 5 2" xfId="1150"/>
    <cellStyle name="SAPBEXHLevel0X 6" xfId="1151"/>
    <cellStyle name="SAPBEXHLevel0X 6 2" xfId="1152"/>
    <cellStyle name="SAPBEXHLevel0X 7" xfId="1153"/>
    <cellStyle name="SAPBEXHLevel0X 7 2" xfId="1154"/>
    <cellStyle name="SAPBEXHLevel0X 8" xfId="1155"/>
    <cellStyle name="SAPBEXHLevel0X 8 2" xfId="1156"/>
    <cellStyle name="SAPBEXHLevel0X 9" xfId="1157"/>
    <cellStyle name="SAPBEXHLevel0X 9 2" xfId="1158"/>
    <cellStyle name="SAPBEXHLevel0X_Clients 01 10 - BT Synthese" xfId="1159"/>
    <cellStyle name="SAPBEXHLevel1" xfId="1160"/>
    <cellStyle name="SAPBEXHLevel1 10" xfId="1161"/>
    <cellStyle name="SAPBEXHLevel1 10 2" xfId="1162"/>
    <cellStyle name="SAPBEXHLevel1 11" xfId="1163"/>
    <cellStyle name="SAPBEXHLevel1 11 2" xfId="1164"/>
    <cellStyle name="SAPBEXHLevel1 12" xfId="1165"/>
    <cellStyle name="SAPBEXHLevel1 12 2" xfId="1166"/>
    <cellStyle name="SAPBEXHLevel1 13" xfId="1167"/>
    <cellStyle name="SAPBEXHLevel1 13 2" xfId="1168"/>
    <cellStyle name="SAPBEXHLevel1 14" xfId="1169"/>
    <cellStyle name="SAPBEXHLevel1 14 2" xfId="1170"/>
    <cellStyle name="SAPBEXHLevel1 15" xfId="1171"/>
    <cellStyle name="SAPBEXHLevel1 15 2" xfId="1172"/>
    <cellStyle name="SAPBEXHLevel1 15 3" xfId="1173"/>
    <cellStyle name="SAPBEXHLevel1 16" xfId="1174"/>
    <cellStyle name="SAPBEXHLevel1 16 2" xfId="1175"/>
    <cellStyle name="SAPBEXHLevel1 17" xfId="1176"/>
    <cellStyle name="SAPBEXHLevel1 17 2" xfId="1177"/>
    <cellStyle name="SAPBEXHLevel1 18" xfId="1178"/>
    <cellStyle name="SAPBEXHLevel1 18 2" xfId="1179"/>
    <cellStyle name="SAPBEXHLevel1 19" xfId="1180"/>
    <cellStyle name="SAPBEXHLevel1 2" xfId="1181"/>
    <cellStyle name="SAPBEXHLevel1 2 2" xfId="1182"/>
    <cellStyle name="SAPBEXHLevel1 20" xfId="1183"/>
    <cellStyle name="SAPBEXHLevel1 21" xfId="1184"/>
    <cellStyle name="SAPBEXHLevel1 3" xfId="1185"/>
    <cellStyle name="SAPBEXHLevel1 3 2" xfId="1186"/>
    <cellStyle name="SAPBEXHLevel1 4" xfId="1187"/>
    <cellStyle name="SAPBEXHLevel1 4 2" xfId="1188"/>
    <cellStyle name="SAPBEXHLevel1 5" xfId="1189"/>
    <cellStyle name="SAPBEXHLevel1 5 2" xfId="1190"/>
    <cellStyle name="SAPBEXHLevel1 6" xfId="1191"/>
    <cellStyle name="SAPBEXHLevel1 6 2" xfId="1192"/>
    <cellStyle name="SAPBEXHLevel1 7" xfId="1193"/>
    <cellStyle name="SAPBEXHLevel1 7 2" xfId="1194"/>
    <cellStyle name="SAPBEXHLevel1 8" xfId="1195"/>
    <cellStyle name="SAPBEXHLevel1 8 2" xfId="1196"/>
    <cellStyle name="SAPBEXHLevel1 9" xfId="1197"/>
    <cellStyle name="SAPBEXHLevel1 9 2" xfId="1198"/>
    <cellStyle name="SAPBEXHLevel1_Clients 01 10 - BT Synthese" xfId="1199"/>
    <cellStyle name="SAPBEXHLevel1X" xfId="1200"/>
    <cellStyle name="SAPBEXHLevel1X 10" xfId="1201"/>
    <cellStyle name="SAPBEXHLevel1X 10 2" xfId="1202"/>
    <cellStyle name="SAPBEXHLevel1X 11" xfId="1203"/>
    <cellStyle name="SAPBEXHLevel1X 11 2" xfId="1204"/>
    <cellStyle name="SAPBEXHLevel1X 12" xfId="1205"/>
    <cellStyle name="SAPBEXHLevel1X 12 2" xfId="1206"/>
    <cellStyle name="SAPBEXHLevel1X 13" xfId="1207"/>
    <cellStyle name="SAPBEXHLevel1X 13 2" xfId="1208"/>
    <cellStyle name="SAPBEXHLevel1X 14" xfId="1209"/>
    <cellStyle name="SAPBEXHLevel1X 14 2" xfId="1210"/>
    <cellStyle name="SAPBEXHLevel1X 15" xfId="1211"/>
    <cellStyle name="SAPBEXHLevel1X 15 2" xfId="1212"/>
    <cellStyle name="SAPBEXHLevel1X 15 3" xfId="1213"/>
    <cellStyle name="SAPBEXHLevel1X 16" xfId="1214"/>
    <cellStyle name="SAPBEXHLevel1X 16 2" xfId="1215"/>
    <cellStyle name="SAPBEXHLevel1X 17" xfId="1216"/>
    <cellStyle name="SAPBEXHLevel1X 17 2" xfId="1217"/>
    <cellStyle name="SAPBEXHLevel1X 18" xfId="1218"/>
    <cellStyle name="SAPBEXHLevel1X 18 2" xfId="1219"/>
    <cellStyle name="SAPBEXHLevel1X 19" xfId="1220"/>
    <cellStyle name="SAPBEXHLevel1X 2" xfId="1221"/>
    <cellStyle name="SAPBEXHLevel1X 2 2" xfId="1222"/>
    <cellStyle name="SAPBEXHLevel1X 20" xfId="1223"/>
    <cellStyle name="SAPBEXHLevel1X 21" xfId="1224"/>
    <cellStyle name="SAPBEXHLevel1X 3" xfId="1225"/>
    <cellStyle name="SAPBEXHLevel1X 3 2" xfId="1226"/>
    <cellStyle name="SAPBEXHLevel1X 4" xfId="1227"/>
    <cellStyle name="SAPBEXHLevel1X 4 2" xfId="1228"/>
    <cellStyle name="SAPBEXHLevel1X 5" xfId="1229"/>
    <cellStyle name="SAPBEXHLevel1X 5 2" xfId="1230"/>
    <cellStyle name="SAPBEXHLevel1X 6" xfId="1231"/>
    <cellStyle name="SAPBEXHLevel1X 6 2" xfId="1232"/>
    <cellStyle name="SAPBEXHLevel1X 7" xfId="1233"/>
    <cellStyle name="SAPBEXHLevel1X 7 2" xfId="1234"/>
    <cellStyle name="SAPBEXHLevel1X 8" xfId="1235"/>
    <cellStyle name="SAPBEXHLevel1X 8 2" xfId="1236"/>
    <cellStyle name="SAPBEXHLevel1X 9" xfId="1237"/>
    <cellStyle name="SAPBEXHLevel1X 9 2" xfId="1238"/>
    <cellStyle name="SAPBEXHLevel1X_Clients 01 10 - BT Synthese" xfId="1239"/>
    <cellStyle name="SAPBEXHLevel2" xfId="1240"/>
    <cellStyle name="SAPBEXHLevel2 10" xfId="1241"/>
    <cellStyle name="SAPBEXHLevel2 10 2" xfId="1242"/>
    <cellStyle name="SAPBEXHLevel2 11" xfId="1243"/>
    <cellStyle name="SAPBEXHLevel2 11 2" xfId="1244"/>
    <cellStyle name="SAPBEXHLevel2 12" xfId="1245"/>
    <cellStyle name="SAPBEXHLevel2 12 2" xfId="1246"/>
    <cellStyle name="SAPBEXHLevel2 13" xfId="1247"/>
    <cellStyle name="SAPBEXHLevel2 13 2" xfId="1248"/>
    <cellStyle name="SAPBEXHLevel2 14" xfId="1249"/>
    <cellStyle name="SAPBEXHLevel2 14 2" xfId="1250"/>
    <cellStyle name="SAPBEXHLevel2 15" xfId="1251"/>
    <cellStyle name="SAPBEXHLevel2 15 2" xfId="1252"/>
    <cellStyle name="SAPBEXHLevel2 15 3" xfId="1253"/>
    <cellStyle name="SAPBEXHLevel2 16" xfId="1254"/>
    <cellStyle name="SAPBEXHLevel2 16 2" xfId="1255"/>
    <cellStyle name="SAPBEXHLevel2 17" xfId="1256"/>
    <cellStyle name="SAPBEXHLevel2 17 2" xfId="1257"/>
    <cellStyle name="SAPBEXHLevel2 18" xfId="1258"/>
    <cellStyle name="SAPBEXHLevel2 18 2" xfId="1259"/>
    <cellStyle name="SAPBEXHLevel2 19" xfId="1260"/>
    <cellStyle name="SAPBEXHLevel2 2" xfId="1261"/>
    <cellStyle name="SAPBEXHLevel2 2 2" xfId="1262"/>
    <cellStyle name="SAPBEXHLevel2 20" xfId="1263"/>
    <cellStyle name="SAPBEXHLevel2 21" xfId="1264"/>
    <cellStyle name="SAPBEXHLevel2 3" xfId="1265"/>
    <cellStyle name="SAPBEXHLevel2 3 2" xfId="1266"/>
    <cellStyle name="SAPBEXHLevel2 4" xfId="1267"/>
    <cellStyle name="SAPBEXHLevel2 4 2" xfId="1268"/>
    <cellStyle name="SAPBEXHLevel2 5" xfId="1269"/>
    <cellStyle name="SAPBEXHLevel2 5 2" xfId="1270"/>
    <cellStyle name="SAPBEXHLevel2 6" xfId="1271"/>
    <cellStyle name="SAPBEXHLevel2 6 2" xfId="1272"/>
    <cellStyle name="SAPBEXHLevel2 7" xfId="1273"/>
    <cellStyle name="SAPBEXHLevel2 7 2" xfId="1274"/>
    <cellStyle name="SAPBEXHLevel2 8" xfId="1275"/>
    <cellStyle name="SAPBEXHLevel2 8 2" xfId="1276"/>
    <cellStyle name="SAPBEXHLevel2 9" xfId="1277"/>
    <cellStyle name="SAPBEXHLevel2 9 2" xfId="1278"/>
    <cellStyle name="SAPBEXHLevel2_Clients 01 10 - BT Synthese" xfId="1279"/>
    <cellStyle name="SAPBEXHLevel2X" xfId="1280"/>
    <cellStyle name="SAPBEXHLevel2X 10" xfId="1281"/>
    <cellStyle name="SAPBEXHLevel2X 10 2" xfId="1282"/>
    <cellStyle name="SAPBEXHLevel2X 11" xfId="1283"/>
    <cellStyle name="SAPBEXHLevel2X 11 2" xfId="1284"/>
    <cellStyle name="SAPBEXHLevel2X 12" xfId="1285"/>
    <cellStyle name="SAPBEXHLevel2X 12 2" xfId="1286"/>
    <cellStyle name="SAPBEXHLevel2X 13" xfId="1287"/>
    <cellStyle name="SAPBEXHLevel2X 13 2" xfId="1288"/>
    <cellStyle name="SAPBEXHLevel2X 14" xfId="1289"/>
    <cellStyle name="SAPBEXHLevel2X 14 2" xfId="1290"/>
    <cellStyle name="SAPBEXHLevel2X 15" xfId="1291"/>
    <cellStyle name="SAPBEXHLevel2X 15 2" xfId="1292"/>
    <cellStyle name="SAPBEXHLevel2X 15 3" xfId="1293"/>
    <cellStyle name="SAPBEXHLevel2X 16" xfId="1294"/>
    <cellStyle name="SAPBEXHLevel2X 16 2" xfId="1295"/>
    <cellStyle name="SAPBEXHLevel2X 17" xfId="1296"/>
    <cellStyle name="SAPBEXHLevel2X 17 2" xfId="1297"/>
    <cellStyle name="SAPBEXHLevel2X 18" xfId="1298"/>
    <cellStyle name="SAPBEXHLevel2X 18 2" xfId="1299"/>
    <cellStyle name="SAPBEXHLevel2X 19" xfId="1300"/>
    <cellStyle name="SAPBEXHLevel2X 2" xfId="1301"/>
    <cellStyle name="SAPBEXHLevel2X 2 2" xfId="1302"/>
    <cellStyle name="SAPBEXHLevel2X 20" xfId="1303"/>
    <cellStyle name="SAPBEXHLevel2X 21" xfId="1304"/>
    <cellStyle name="SAPBEXHLevel2X 3" xfId="1305"/>
    <cellStyle name="SAPBEXHLevel2X 3 2" xfId="1306"/>
    <cellStyle name="SAPBEXHLevel2X 4" xfId="1307"/>
    <cellStyle name="SAPBEXHLevel2X 4 2" xfId="1308"/>
    <cellStyle name="SAPBEXHLevel2X 5" xfId="1309"/>
    <cellStyle name="SAPBEXHLevel2X 5 2" xfId="1310"/>
    <cellStyle name="SAPBEXHLevel2X 6" xfId="1311"/>
    <cellStyle name="SAPBEXHLevel2X 6 2" xfId="1312"/>
    <cellStyle name="SAPBEXHLevel2X 7" xfId="1313"/>
    <cellStyle name="SAPBEXHLevel2X 7 2" xfId="1314"/>
    <cellStyle name="SAPBEXHLevel2X 8" xfId="1315"/>
    <cellStyle name="SAPBEXHLevel2X 8 2" xfId="1316"/>
    <cellStyle name="SAPBEXHLevel2X 9" xfId="1317"/>
    <cellStyle name="SAPBEXHLevel2X 9 2" xfId="1318"/>
    <cellStyle name="SAPBEXHLevel2X_Clients 01 10 - BT Synthese" xfId="1319"/>
    <cellStyle name="SAPBEXHLevel3" xfId="1320"/>
    <cellStyle name="SAPBEXHLevel3 10" xfId="1321"/>
    <cellStyle name="SAPBEXHLevel3 10 2" xfId="1322"/>
    <cellStyle name="SAPBEXHLevel3 11" xfId="1323"/>
    <cellStyle name="SAPBEXHLevel3 11 2" xfId="1324"/>
    <cellStyle name="SAPBEXHLevel3 12" xfId="1325"/>
    <cellStyle name="SAPBEXHLevel3 12 2" xfId="1326"/>
    <cellStyle name="SAPBEXHLevel3 13" xfId="1327"/>
    <cellStyle name="SAPBEXHLevel3 13 2" xfId="1328"/>
    <cellStyle name="SAPBEXHLevel3 14" xfId="1329"/>
    <cellStyle name="SAPBEXHLevel3 14 2" xfId="1330"/>
    <cellStyle name="SAPBEXHLevel3 15" xfId="1331"/>
    <cellStyle name="SAPBEXHLevel3 15 2" xfId="1332"/>
    <cellStyle name="SAPBEXHLevel3 15 3" xfId="1333"/>
    <cellStyle name="SAPBEXHLevel3 16" xfId="1334"/>
    <cellStyle name="SAPBEXHLevel3 16 2" xfId="1335"/>
    <cellStyle name="SAPBEXHLevel3 17" xfId="1336"/>
    <cellStyle name="SAPBEXHLevel3 17 2" xfId="1337"/>
    <cellStyle name="SAPBEXHLevel3 18" xfId="1338"/>
    <cellStyle name="SAPBEXHLevel3 18 2" xfId="1339"/>
    <cellStyle name="SAPBEXHLevel3 19" xfId="1340"/>
    <cellStyle name="SAPBEXHLevel3 2" xfId="1341"/>
    <cellStyle name="SAPBEXHLevel3 2 2" xfId="1342"/>
    <cellStyle name="SAPBEXHLevel3 20" xfId="1343"/>
    <cellStyle name="SAPBEXHLevel3 21" xfId="1344"/>
    <cellStyle name="SAPBEXHLevel3 3" xfId="1345"/>
    <cellStyle name="SAPBEXHLevel3 3 2" xfId="1346"/>
    <cellStyle name="SAPBEXHLevel3 4" xfId="1347"/>
    <cellStyle name="SAPBEXHLevel3 4 2" xfId="1348"/>
    <cellStyle name="SAPBEXHLevel3 5" xfId="1349"/>
    <cellStyle name="SAPBEXHLevel3 5 2" xfId="1350"/>
    <cellStyle name="SAPBEXHLevel3 6" xfId="1351"/>
    <cellStyle name="SAPBEXHLevel3 6 2" xfId="1352"/>
    <cellStyle name="SAPBEXHLevel3 7" xfId="1353"/>
    <cellStyle name="SAPBEXHLevel3 7 2" xfId="1354"/>
    <cellStyle name="SAPBEXHLevel3 8" xfId="1355"/>
    <cellStyle name="SAPBEXHLevel3 8 2" xfId="1356"/>
    <cellStyle name="SAPBEXHLevel3 9" xfId="1357"/>
    <cellStyle name="SAPBEXHLevel3 9 2" xfId="1358"/>
    <cellStyle name="SAPBEXHLevel3_Clients 01 10 - BT Synthese" xfId="1359"/>
    <cellStyle name="SAPBEXHLevel3X" xfId="1360"/>
    <cellStyle name="SAPBEXHLevel3X 10" xfId="1361"/>
    <cellStyle name="SAPBEXHLevel3X 10 2" xfId="1362"/>
    <cellStyle name="SAPBEXHLevel3X 11" xfId="1363"/>
    <cellStyle name="SAPBEXHLevel3X 11 2" xfId="1364"/>
    <cellStyle name="SAPBEXHLevel3X 12" xfId="1365"/>
    <cellStyle name="SAPBEXHLevel3X 12 2" xfId="1366"/>
    <cellStyle name="SAPBEXHLevel3X 13" xfId="1367"/>
    <cellStyle name="SAPBEXHLevel3X 13 2" xfId="1368"/>
    <cellStyle name="SAPBEXHLevel3X 14" xfId="1369"/>
    <cellStyle name="SAPBEXHLevel3X 14 2" xfId="1370"/>
    <cellStyle name="SAPBEXHLevel3X 15" xfId="1371"/>
    <cellStyle name="SAPBEXHLevel3X 15 2" xfId="1372"/>
    <cellStyle name="SAPBEXHLevel3X 15 3" xfId="1373"/>
    <cellStyle name="SAPBEXHLevel3X 16" xfId="1374"/>
    <cellStyle name="SAPBEXHLevel3X 16 2" xfId="1375"/>
    <cellStyle name="SAPBEXHLevel3X 17" xfId="1376"/>
    <cellStyle name="SAPBEXHLevel3X 17 2" xfId="1377"/>
    <cellStyle name="SAPBEXHLevel3X 18" xfId="1378"/>
    <cellStyle name="SAPBEXHLevel3X 18 2" xfId="1379"/>
    <cellStyle name="SAPBEXHLevel3X 19" xfId="1380"/>
    <cellStyle name="SAPBEXHLevel3X 2" xfId="1381"/>
    <cellStyle name="SAPBEXHLevel3X 2 2" xfId="1382"/>
    <cellStyle name="SAPBEXHLevel3X 20" xfId="1383"/>
    <cellStyle name="SAPBEXHLevel3X 21" xfId="1384"/>
    <cellStyle name="SAPBEXHLevel3X 3" xfId="1385"/>
    <cellStyle name="SAPBEXHLevel3X 3 2" xfId="1386"/>
    <cellStyle name="SAPBEXHLevel3X 4" xfId="1387"/>
    <cellStyle name="SAPBEXHLevel3X 4 2" xfId="1388"/>
    <cellStyle name="SAPBEXHLevel3X 5" xfId="1389"/>
    <cellStyle name="SAPBEXHLevel3X 5 2" xfId="1390"/>
    <cellStyle name="SAPBEXHLevel3X 6" xfId="1391"/>
    <cellStyle name="SAPBEXHLevel3X 6 2" xfId="1392"/>
    <cellStyle name="SAPBEXHLevel3X 7" xfId="1393"/>
    <cellStyle name="SAPBEXHLevel3X 7 2" xfId="1394"/>
    <cellStyle name="SAPBEXHLevel3X 8" xfId="1395"/>
    <cellStyle name="SAPBEXHLevel3X 8 2" xfId="1396"/>
    <cellStyle name="SAPBEXHLevel3X 9" xfId="1397"/>
    <cellStyle name="SAPBEXHLevel3X 9 2" xfId="1398"/>
    <cellStyle name="SAPBEXHLevel3X_Clients 01 10 - BT Synthese" xfId="1399"/>
    <cellStyle name="SAPBEXinputData" xfId="1400"/>
    <cellStyle name="SAPBEXinputData 10" xfId="1401"/>
    <cellStyle name="SAPBEXinputData 10 2" xfId="1402"/>
    <cellStyle name="SAPBEXinputData 11" xfId="1403"/>
    <cellStyle name="SAPBEXinputData 11 2" xfId="1404"/>
    <cellStyle name="SAPBEXinputData 12" xfId="1405"/>
    <cellStyle name="SAPBEXinputData 12 2" xfId="1406"/>
    <cellStyle name="SAPBEXinputData 13" xfId="1407"/>
    <cellStyle name="SAPBEXinputData 13 2" xfId="1408"/>
    <cellStyle name="SAPBEXinputData 14" xfId="1409"/>
    <cellStyle name="SAPBEXinputData 14 2" xfId="1410"/>
    <cellStyle name="SAPBEXinputData 14 2 2" xfId="1777"/>
    <cellStyle name="SAPBEXinputData 14 2 3" xfId="1864"/>
    <cellStyle name="SAPBEXinputData 14 2 4" xfId="1977"/>
    <cellStyle name="SAPBEXinputData 14 3" xfId="1776"/>
    <cellStyle name="SAPBEXinputData 14 4" xfId="1863"/>
    <cellStyle name="SAPBEXinputData 14 5" xfId="1978"/>
    <cellStyle name="SAPBEXinputData 15" xfId="1411"/>
    <cellStyle name="SAPBEXinputData 15 2" xfId="1412"/>
    <cellStyle name="SAPBEXinputData 15 2 2" xfId="1779"/>
    <cellStyle name="SAPBEXinputData 15 2 3" xfId="1866"/>
    <cellStyle name="SAPBEXinputData 15 2 4" xfId="1975"/>
    <cellStyle name="SAPBEXinputData 15 3" xfId="1413"/>
    <cellStyle name="SAPBEXinputData 15 3 2" xfId="1780"/>
    <cellStyle name="SAPBEXinputData 15 3 3" xfId="1867"/>
    <cellStyle name="SAPBEXinputData 15 3 4" xfId="1974"/>
    <cellStyle name="SAPBEXinputData 15 4" xfId="1778"/>
    <cellStyle name="SAPBEXinputData 15 5" xfId="1865"/>
    <cellStyle name="SAPBEXinputData 15 6" xfId="1976"/>
    <cellStyle name="SAPBEXinputData 16" xfId="1414"/>
    <cellStyle name="SAPBEXinputData 16 2" xfId="1415"/>
    <cellStyle name="SAPBEXinputData 16 2 2" xfId="1782"/>
    <cellStyle name="SAPBEXinputData 16 2 3" xfId="1869"/>
    <cellStyle name="SAPBEXinputData 16 2 4" xfId="1972"/>
    <cellStyle name="SAPBEXinputData 16 3" xfId="1781"/>
    <cellStyle name="SAPBEXinputData 16 4" xfId="1868"/>
    <cellStyle name="SAPBEXinputData 16 5" xfId="1973"/>
    <cellStyle name="SAPBEXinputData 17" xfId="1416"/>
    <cellStyle name="SAPBEXinputData 17 2" xfId="1417"/>
    <cellStyle name="SAPBEXinputData 17 2 2" xfId="1784"/>
    <cellStyle name="SAPBEXinputData 17 2 3" xfId="1870"/>
    <cellStyle name="SAPBEXinputData 17 2 4" xfId="1925"/>
    <cellStyle name="SAPBEXinputData 17 3" xfId="1783"/>
    <cellStyle name="SAPBEXinputData 17 4" xfId="1907"/>
    <cellStyle name="SAPBEXinputData 17 5" xfId="1971"/>
    <cellStyle name="SAPBEXinputData 18" xfId="1418"/>
    <cellStyle name="SAPBEXinputData 18 2" xfId="1419"/>
    <cellStyle name="SAPBEXinputData 18 2 2" xfId="1786"/>
    <cellStyle name="SAPBEXinputData 18 2 3" xfId="1872"/>
    <cellStyle name="SAPBEXinputData 18 2 4" xfId="1969"/>
    <cellStyle name="SAPBEXinputData 18 3" xfId="1785"/>
    <cellStyle name="SAPBEXinputData 18 4" xfId="1871"/>
    <cellStyle name="SAPBEXinputData 18 5" xfId="1970"/>
    <cellStyle name="SAPBEXinputData 19" xfId="1420"/>
    <cellStyle name="SAPBEXinputData 19 2" xfId="1787"/>
    <cellStyle name="SAPBEXinputData 19 3" xfId="1873"/>
    <cellStyle name="SAPBEXinputData 19 4" xfId="1968"/>
    <cellStyle name="SAPBEXinputData 2" xfId="1421"/>
    <cellStyle name="SAPBEXinputData 2 2" xfId="1422"/>
    <cellStyle name="SAPBEXinputData 20" xfId="1423"/>
    <cellStyle name="SAPBEXinputData 20 2" xfId="1788"/>
    <cellStyle name="SAPBEXinputData 20 3" xfId="1874"/>
    <cellStyle name="SAPBEXinputData 20 4" xfId="1967"/>
    <cellStyle name="SAPBEXinputData 21" xfId="1424"/>
    <cellStyle name="SAPBEXinputData 21 2" xfId="1789"/>
    <cellStyle name="SAPBEXinputData 21 3" xfId="1875"/>
    <cellStyle name="SAPBEXinputData 21 4" xfId="1966"/>
    <cellStyle name="SAPBEXinputData 22" xfId="1775"/>
    <cellStyle name="SAPBEXinputData 23" xfId="1862"/>
    <cellStyle name="SAPBEXinputData 24" xfId="1979"/>
    <cellStyle name="SAPBEXinputData 3" xfId="1425"/>
    <cellStyle name="SAPBEXinputData 3 2" xfId="1426"/>
    <cellStyle name="SAPBEXinputData 4" xfId="1427"/>
    <cellStyle name="SAPBEXinputData 4 2" xfId="1428"/>
    <cellStyle name="SAPBEXinputData 5" xfId="1429"/>
    <cellStyle name="SAPBEXinputData 5 2" xfId="1430"/>
    <cellStyle name="SAPBEXinputData 6" xfId="1431"/>
    <cellStyle name="SAPBEXinputData 6 2" xfId="1432"/>
    <cellStyle name="SAPBEXinputData 7" xfId="1433"/>
    <cellStyle name="SAPBEXinputData 7 2" xfId="1434"/>
    <cellStyle name="SAPBEXinputData 8" xfId="1435"/>
    <cellStyle name="SAPBEXinputData 8 2" xfId="1436"/>
    <cellStyle name="SAPBEXinputData 9" xfId="1437"/>
    <cellStyle name="SAPBEXinputData 9 2" xfId="1438"/>
    <cellStyle name="SAPBEXinputData_Clients 01 10 - BT Synthese" xfId="1439"/>
    <cellStyle name="SAPBEXItemHeader" xfId="1440"/>
    <cellStyle name="SAPBEXItemHeader 2" xfId="1441"/>
    <cellStyle name="SAPBEXItemHeader 3" xfId="1442"/>
    <cellStyle name="SAPBEXItemHeader 4" xfId="1443"/>
    <cellStyle name="SAPBEXresData" xfId="1444"/>
    <cellStyle name="SAPBEXresData 10" xfId="1445"/>
    <cellStyle name="SAPBEXresData 11" xfId="1446"/>
    <cellStyle name="SAPBEXresData 2" xfId="1447"/>
    <cellStyle name="SAPBEXresData 3" xfId="1448"/>
    <cellStyle name="SAPBEXresData 4" xfId="1449"/>
    <cellStyle name="SAPBEXresData 5" xfId="1450"/>
    <cellStyle name="SAPBEXresData 6" xfId="1451"/>
    <cellStyle name="SAPBEXresData 7" xfId="1452"/>
    <cellStyle name="SAPBEXresData 8" xfId="1453"/>
    <cellStyle name="SAPBEXresData 9" xfId="1454"/>
    <cellStyle name="SAPBEXresData_Clients 01 10 - BT Synthese" xfId="1455"/>
    <cellStyle name="SAPBEXresDataEmph" xfId="1456"/>
    <cellStyle name="SAPBEXresDataEmph 2" xfId="1457"/>
    <cellStyle name="SAPBEXresDataEmph 2 2" xfId="1458"/>
    <cellStyle name="SAPBEXresDataEmph 2 2 2" xfId="1791"/>
    <cellStyle name="SAPBEXresDataEmph 2 2 3" xfId="1877"/>
    <cellStyle name="SAPBEXresDataEmph 2 2 4" xfId="1964"/>
    <cellStyle name="SAPBEXresDataEmph 2 3" xfId="1790"/>
    <cellStyle name="SAPBEXresDataEmph 2 4" xfId="1876"/>
    <cellStyle name="SAPBEXresDataEmph 2 5" xfId="1965"/>
    <cellStyle name="SAPBEXresDataEmph 3" xfId="1459"/>
    <cellStyle name="SAPBEXresDataEmph 3 2" xfId="1460"/>
    <cellStyle name="SAPBEXresDataEmph 3 2 2" xfId="1793"/>
    <cellStyle name="SAPBEXresDataEmph 3 2 3" xfId="1879"/>
    <cellStyle name="SAPBEXresDataEmph 3 2 4" xfId="1962"/>
    <cellStyle name="SAPBEXresDataEmph 3 3" xfId="1792"/>
    <cellStyle name="SAPBEXresDataEmph 3 4" xfId="1878"/>
    <cellStyle name="SAPBEXresDataEmph 3 5" xfId="1963"/>
    <cellStyle name="SAPBEXresDataEmph 4" xfId="1461"/>
    <cellStyle name="SAPBEXresDataEmph 4 2" xfId="1462"/>
    <cellStyle name="SAPBEXresDataEmph 4 2 2" xfId="1795"/>
    <cellStyle name="SAPBEXresDataEmph 4 2 3" xfId="1881"/>
    <cellStyle name="SAPBEXresDataEmph 4 2 4" xfId="1960"/>
    <cellStyle name="SAPBEXresDataEmph 4 3" xfId="1794"/>
    <cellStyle name="SAPBEXresDataEmph 4 4" xfId="1880"/>
    <cellStyle name="SAPBEXresDataEmph 4 5" xfId="1961"/>
    <cellStyle name="SAPBEXresDataEmph_Clients 01 10 - BT Synthese" xfId="1463"/>
    <cellStyle name="SAPBEXresItem" xfId="1464"/>
    <cellStyle name="SAPBEXresItem 10" xfId="1465"/>
    <cellStyle name="SAPBEXresItem 11" xfId="1466"/>
    <cellStyle name="SAPBEXresItem 2" xfId="1467"/>
    <cellStyle name="SAPBEXresItem 3" xfId="1468"/>
    <cellStyle name="SAPBEXresItem 4" xfId="1469"/>
    <cellStyle name="SAPBEXresItem 5" xfId="1470"/>
    <cellStyle name="SAPBEXresItem 6" xfId="1471"/>
    <cellStyle name="SAPBEXresItem 7" xfId="1472"/>
    <cellStyle name="SAPBEXresItem 8" xfId="1473"/>
    <cellStyle name="SAPBEXresItem 9" xfId="1474"/>
    <cellStyle name="SAPBEXresItem_Clients 01 10 - BT Synthese" xfId="1475"/>
    <cellStyle name="SAPBEXresItemX" xfId="1476"/>
    <cellStyle name="SAPBEXresItemX 10" xfId="1477"/>
    <cellStyle name="SAPBEXresItemX 11" xfId="1478"/>
    <cellStyle name="SAPBEXresItemX 2" xfId="1479"/>
    <cellStyle name="SAPBEXresItemX 3" xfId="1480"/>
    <cellStyle name="SAPBEXresItemX 4" xfId="1481"/>
    <cellStyle name="SAPBEXresItemX 5" xfId="1482"/>
    <cellStyle name="SAPBEXresItemX 6" xfId="1483"/>
    <cellStyle name="SAPBEXresItemX 7" xfId="1484"/>
    <cellStyle name="SAPBEXresItemX 8" xfId="1485"/>
    <cellStyle name="SAPBEXresItemX 9" xfId="1486"/>
    <cellStyle name="SAPBEXresItemX_Clients 01 10 - BT Synthese" xfId="1487"/>
    <cellStyle name="SAPBEXstdData" xfId="1488"/>
    <cellStyle name="SAPBEXstdData 10" xfId="1489"/>
    <cellStyle name="SAPBEXstdData 10 2" xfId="1490"/>
    <cellStyle name="SAPBEXstdData 11" xfId="1491"/>
    <cellStyle name="SAPBEXstdData 11 2" xfId="1492"/>
    <cellStyle name="SAPBEXstdData 12" xfId="1493"/>
    <cellStyle name="SAPBEXstdData 12 2" xfId="1494"/>
    <cellStyle name="SAPBEXstdData 13" xfId="1495"/>
    <cellStyle name="SAPBEXstdData 13 2" xfId="1496"/>
    <cellStyle name="SAPBEXstdData 14" xfId="1497"/>
    <cellStyle name="SAPBEXstdData 15" xfId="1498"/>
    <cellStyle name="SAPBEXstdData 16" xfId="1499"/>
    <cellStyle name="SAPBEXstdData 17" xfId="1500"/>
    <cellStyle name="SAPBEXstdData 18" xfId="1501"/>
    <cellStyle name="SAPBEXstdData 19" xfId="1502"/>
    <cellStyle name="SAPBEXstdData 2" xfId="1503"/>
    <cellStyle name="SAPBEXstdData 2 2" xfId="1504"/>
    <cellStyle name="SAPBEXstdData 20" xfId="1505"/>
    <cellStyle name="SAPBEXstdData 3" xfId="1506"/>
    <cellStyle name="SAPBEXstdData 3 2" xfId="1507"/>
    <cellStyle name="SAPBEXstdData 4" xfId="1508"/>
    <cellStyle name="SAPBEXstdData 4 2" xfId="1509"/>
    <cellStyle name="SAPBEXstdData 5" xfId="1510"/>
    <cellStyle name="SAPBEXstdData 5 2" xfId="1511"/>
    <cellStyle name="SAPBEXstdData 6" xfId="1512"/>
    <cellStyle name="SAPBEXstdData 6 2" xfId="1513"/>
    <cellStyle name="SAPBEXstdData 7" xfId="1514"/>
    <cellStyle name="SAPBEXstdData 7 2" xfId="1515"/>
    <cellStyle name="SAPBEXstdData 8" xfId="1516"/>
    <cellStyle name="SAPBEXstdData 8 2" xfId="1517"/>
    <cellStyle name="SAPBEXstdData 9" xfId="1518"/>
    <cellStyle name="SAPBEXstdData 9 2" xfId="1519"/>
    <cellStyle name="SAPBEXstdData_Clients 01 10 - BT Synthese" xfId="1520"/>
    <cellStyle name="SAPBEXstdDataEmph" xfId="1521"/>
    <cellStyle name="SAPBEXstdDataEmph 2" xfId="1522"/>
    <cellStyle name="SAPBEXstdDataEmph 2 2" xfId="1523"/>
    <cellStyle name="SAPBEXstdDataEmph 3" xfId="1524"/>
    <cellStyle name="SAPBEXstdDataEmph 3 2" xfId="1525"/>
    <cellStyle name="SAPBEXstdDataEmph 4" xfId="1526"/>
    <cellStyle name="SAPBEXstdDataEmph 4 2" xfId="1527"/>
    <cellStyle name="SAPBEXstdDataEmph_Clients 01 10 - BT Synthese" xfId="1528"/>
    <cellStyle name="SAPBEXstdItem" xfId="1529"/>
    <cellStyle name="SAPBEXstdItem 10" xfId="1530"/>
    <cellStyle name="SAPBEXstdItem 10 2" xfId="1531"/>
    <cellStyle name="SAPBEXstdItem 11" xfId="1532"/>
    <cellStyle name="SAPBEXstdItem 11 2" xfId="1533"/>
    <cellStyle name="SAPBEXstdItem 12" xfId="1534"/>
    <cellStyle name="SAPBEXstdItem 12 2" xfId="1535"/>
    <cellStyle name="SAPBEXstdItem 13" xfId="1536"/>
    <cellStyle name="SAPBEXstdItem 13 2" xfId="1537"/>
    <cellStyle name="SAPBEXstdItem 14" xfId="1538"/>
    <cellStyle name="SAPBEXstdItem 15" xfId="1539"/>
    <cellStyle name="SAPBEXstdItem 16" xfId="1540"/>
    <cellStyle name="SAPBEXstdItem 17" xfId="1541"/>
    <cellStyle name="SAPBEXstdItem 18" xfId="1542"/>
    <cellStyle name="SAPBEXstdItem 19" xfId="1543"/>
    <cellStyle name="SAPBEXstdItem 2" xfId="1544"/>
    <cellStyle name="SAPBEXstdItem 2 2" xfId="1545"/>
    <cellStyle name="SAPBEXstdItem 20" xfId="1546"/>
    <cellStyle name="SAPBEXstdItem 3" xfId="1547"/>
    <cellStyle name="SAPBEXstdItem 3 2" xfId="1548"/>
    <cellStyle name="SAPBEXstdItem 4" xfId="1549"/>
    <cellStyle name="SAPBEXstdItem 4 2" xfId="1550"/>
    <cellStyle name="SAPBEXstdItem 5" xfId="1551"/>
    <cellStyle name="SAPBEXstdItem 5 2" xfId="1552"/>
    <cellStyle name="SAPBEXstdItem 6" xfId="1553"/>
    <cellStyle name="SAPBEXstdItem 6 2" xfId="1554"/>
    <cellStyle name="SAPBEXstdItem 7" xfId="1555"/>
    <cellStyle name="SAPBEXstdItem 7 2" xfId="1556"/>
    <cellStyle name="SAPBEXstdItem 8" xfId="1557"/>
    <cellStyle name="SAPBEXstdItem 8 2" xfId="1558"/>
    <cellStyle name="SAPBEXstdItem 9" xfId="1559"/>
    <cellStyle name="SAPBEXstdItem 9 2" xfId="1560"/>
    <cellStyle name="SAPBEXstdItem_Clients 01 10 - BT Synthese" xfId="1561"/>
    <cellStyle name="SAPBEXstdItemX" xfId="1562"/>
    <cellStyle name="SAPBEXstdItemX 10" xfId="1563"/>
    <cellStyle name="SAPBEXstdItemX 11" xfId="1564"/>
    <cellStyle name="SAPBEXstdItemX 2" xfId="1565"/>
    <cellStyle name="SAPBEXstdItemX 3" xfId="1566"/>
    <cellStyle name="SAPBEXstdItemX 4" xfId="1567"/>
    <cellStyle name="SAPBEXstdItemX 5" xfId="1568"/>
    <cellStyle name="SAPBEXstdItemX 6" xfId="1569"/>
    <cellStyle name="SAPBEXstdItemX 7" xfId="1570"/>
    <cellStyle name="SAPBEXstdItemX 8" xfId="1571"/>
    <cellStyle name="SAPBEXstdItemX 9" xfId="1572"/>
    <cellStyle name="SAPBEXstdItemX_Clients 01 10 - BT Synthese" xfId="1573"/>
    <cellStyle name="SAPBEXtitle" xfId="1574"/>
    <cellStyle name="SAPBEXtitle 2" xfId="1575"/>
    <cellStyle name="SAPBEXtitle 3" xfId="1576"/>
    <cellStyle name="SAPBEXtitle 4" xfId="1577"/>
    <cellStyle name="SAPBEXtitle_Clients 01 10 - BT Synthese" xfId="1578"/>
    <cellStyle name="SAPBEXunassignedItem" xfId="1579"/>
    <cellStyle name="SAPBEXunassignedItem 10" xfId="1580"/>
    <cellStyle name="SAPBEXunassignedItem 10 2" xfId="1581"/>
    <cellStyle name="SAPBEXunassignedItem 10 2 2" xfId="1798"/>
    <cellStyle name="SAPBEXunassignedItem 10 2 3" xfId="1884"/>
    <cellStyle name="SAPBEXunassignedItem 10 2 4" xfId="1957"/>
    <cellStyle name="SAPBEXunassignedItem 10 3" xfId="1797"/>
    <cellStyle name="SAPBEXunassignedItem 10 4" xfId="1883"/>
    <cellStyle name="SAPBEXunassignedItem 10 5" xfId="1958"/>
    <cellStyle name="SAPBEXunassignedItem 11" xfId="1582"/>
    <cellStyle name="SAPBEXunassignedItem 11 2" xfId="1583"/>
    <cellStyle name="SAPBEXunassignedItem 11 2 2" xfId="1800"/>
    <cellStyle name="SAPBEXunassignedItem 11 2 3" xfId="1886"/>
    <cellStyle name="SAPBEXunassignedItem 11 2 4" xfId="1955"/>
    <cellStyle name="SAPBEXunassignedItem 11 3" xfId="1799"/>
    <cellStyle name="SAPBEXunassignedItem 11 4" xfId="1885"/>
    <cellStyle name="SAPBEXunassignedItem 11 5" xfId="1956"/>
    <cellStyle name="SAPBEXunassignedItem 12" xfId="1584"/>
    <cellStyle name="SAPBEXunassignedItem 12 2" xfId="1585"/>
    <cellStyle name="SAPBEXunassignedItem 12 2 2" xfId="1802"/>
    <cellStyle name="SAPBEXunassignedItem 12 2 3" xfId="1888"/>
    <cellStyle name="SAPBEXunassignedItem 12 2 4" xfId="1953"/>
    <cellStyle name="SAPBEXunassignedItem 12 3" xfId="1801"/>
    <cellStyle name="SAPBEXunassignedItem 12 4" xfId="1887"/>
    <cellStyle name="SAPBEXunassignedItem 12 5" xfId="1954"/>
    <cellStyle name="SAPBEXunassignedItem 13" xfId="1586"/>
    <cellStyle name="SAPBEXunassignedItem 13 2" xfId="1587"/>
    <cellStyle name="SAPBEXunassignedItem 13 2 2" xfId="1804"/>
    <cellStyle name="SAPBEXunassignedItem 13 2 3" xfId="1889"/>
    <cellStyle name="SAPBEXunassignedItem 13 2 4" xfId="1918"/>
    <cellStyle name="SAPBEXunassignedItem 13 3" xfId="1803"/>
    <cellStyle name="SAPBEXunassignedItem 13 4" xfId="1912"/>
    <cellStyle name="SAPBEXunassignedItem 13 5" xfId="1952"/>
    <cellStyle name="SAPBEXunassignedItem 14" xfId="1588"/>
    <cellStyle name="SAPBEXunassignedItem 14 2" xfId="1805"/>
    <cellStyle name="SAPBEXunassignedItem 14 3" xfId="1890"/>
    <cellStyle name="SAPBEXunassignedItem 14 4" xfId="1951"/>
    <cellStyle name="SAPBEXunassignedItem 15" xfId="1796"/>
    <cellStyle name="SAPBEXunassignedItem 16" xfId="1882"/>
    <cellStyle name="SAPBEXunassignedItem 17" xfId="1959"/>
    <cellStyle name="SAPBEXunassignedItem 2" xfId="1589"/>
    <cellStyle name="SAPBEXunassignedItem 2 2" xfId="1590"/>
    <cellStyle name="SAPBEXunassignedItem 2 2 2" xfId="1807"/>
    <cellStyle name="SAPBEXunassignedItem 2 2 3" xfId="1892"/>
    <cellStyle name="SAPBEXunassignedItem 2 2 4" xfId="1949"/>
    <cellStyle name="SAPBEXunassignedItem 2 3" xfId="1806"/>
    <cellStyle name="SAPBEXunassignedItem 2 4" xfId="1891"/>
    <cellStyle name="SAPBEXunassignedItem 2 5" xfId="1950"/>
    <cellStyle name="SAPBEXunassignedItem 3" xfId="1591"/>
    <cellStyle name="SAPBEXunassignedItem 3 2" xfId="1592"/>
    <cellStyle name="SAPBEXunassignedItem 3 2 2" xfId="1809"/>
    <cellStyle name="SAPBEXunassignedItem 3 2 3" xfId="1894"/>
    <cellStyle name="SAPBEXunassignedItem 3 2 4" xfId="1947"/>
    <cellStyle name="SAPBEXunassignedItem 3 3" xfId="1808"/>
    <cellStyle name="SAPBEXunassignedItem 3 4" xfId="1893"/>
    <cellStyle name="SAPBEXunassignedItem 3 5" xfId="1948"/>
    <cellStyle name="SAPBEXunassignedItem 4" xfId="1593"/>
    <cellStyle name="SAPBEXunassignedItem 4 2" xfId="1594"/>
    <cellStyle name="SAPBEXunassignedItem 4 2 2" xfId="1811"/>
    <cellStyle name="SAPBEXunassignedItem 4 2 3" xfId="1896"/>
    <cellStyle name="SAPBEXunassignedItem 4 2 4" xfId="1945"/>
    <cellStyle name="SAPBEXunassignedItem 4 3" xfId="1810"/>
    <cellStyle name="SAPBEXunassignedItem 4 4" xfId="1895"/>
    <cellStyle name="SAPBEXunassignedItem 4 5" xfId="1946"/>
    <cellStyle name="SAPBEXunassignedItem 5" xfId="1595"/>
    <cellStyle name="SAPBEXunassignedItem 5 2" xfId="1596"/>
    <cellStyle name="SAPBEXunassignedItem 5 2 2" xfId="1813"/>
    <cellStyle name="SAPBEXunassignedItem 5 2 3" xfId="1898"/>
    <cellStyle name="SAPBEXunassignedItem 5 2 4" xfId="1943"/>
    <cellStyle name="SAPBEXunassignedItem 5 3" xfId="1812"/>
    <cellStyle name="SAPBEXunassignedItem 5 4" xfId="1897"/>
    <cellStyle name="SAPBEXunassignedItem 5 5" xfId="1944"/>
    <cellStyle name="SAPBEXunassignedItem 6" xfId="1597"/>
    <cellStyle name="SAPBEXunassignedItem 6 2" xfId="1598"/>
    <cellStyle name="SAPBEXunassignedItem 6 2 2" xfId="1815"/>
    <cellStyle name="SAPBEXunassignedItem 6 2 3" xfId="1899"/>
    <cellStyle name="SAPBEXunassignedItem 6 2 4" xfId="1917"/>
    <cellStyle name="SAPBEXunassignedItem 6 3" xfId="1814"/>
    <cellStyle name="SAPBEXunassignedItem 6 4" xfId="1913"/>
    <cellStyle name="SAPBEXunassignedItem 6 5" xfId="1942"/>
    <cellStyle name="SAPBEXunassignedItem 7" xfId="1599"/>
    <cellStyle name="SAPBEXunassignedItem 7 2" xfId="1600"/>
    <cellStyle name="SAPBEXunassignedItem 7 2 2" xfId="1817"/>
    <cellStyle name="SAPBEXunassignedItem 7 2 3" xfId="1901"/>
    <cellStyle name="SAPBEXunassignedItem 7 2 4" xfId="1940"/>
    <cellStyle name="SAPBEXunassignedItem 7 3" xfId="1816"/>
    <cellStyle name="SAPBEXunassignedItem 7 4" xfId="1900"/>
    <cellStyle name="SAPBEXunassignedItem 7 5" xfId="1941"/>
    <cellStyle name="SAPBEXunassignedItem 8" xfId="1601"/>
    <cellStyle name="SAPBEXunassignedItem 8 2" xfId="1602"/>
    <cellStyle name="SAPBEXunassignedItem 8 2 2" xfId="1819"/>
    <cellStyle name="SAPBEXunassignedItem 8 2 3" xfId="1903"/>
    <cellStyle name="SAPBEXunassignedItem 8 2 4" xfId="1938"/>
    <cellStyle name="SAPBEXunassignedItem 8 3" xfId="1818"/>
    <cellStyle name="SAPBEXunassignedItem 8 4" xfId="1902"/>
    <cellStyle name="SAPBEXunassignedItem 8 5" xfId="1939"/>
    <cellStyle name="SAPBEXunassignedItem 9" xfId="1603"/>
    <cellStyle name="SAPBEXunassignedItem 9 2" xfId="1604"/>
    <cellStyle name="SAPBEXunassignedItem 9 2 2" xfId="1821"/>
    <cellStyle name="SAPBEXunassignedItem 9 2 3" xfId="1905"/>
    <cellStyle name="SAPBEXunassignedItem 9 2 4" xfId="1936"/>
    <cellStyle name="SAPBEXunassignedItem 9 3" xfId="1820"/>
    <cellStyle name="SAPBEXunassignedItem 9 4" xfId="1904"/>
    <cellStyle name="SAPBEXunassignedItem 9 5" xfId="1937"/>
    <cellStyle name="SAPBEXunassignedItem_Feuil1" xfId="1605"/>
    <cellStyle name="SAPBEXundefined" xfId="1606"/>
    <cellStyle name="SAPBEXundefined 2" xfId="1607"/>
    <cellStyle name="SAPBEXundefined 3" xfId="1608"/>
    <cellStyle name="SAPBEXundefined 4" xfId="1609"/>
    <cellStyle name="SAPBEXundefined_Clients 01 10 - BT Synthese" xfId="1610"/>
    <cellStyle name="Satisfaisant 10" xfId="1611"/>
    <cellStyle name="Satisfaisant 11" xfId="1612"/>
    <cellStyle name="Satisfaisant 11 2" xfId="1613"/>
    <cellStyle name="Satisfaisant 12" xfId="1614"/>
    <cellStyle name="Satisfaisant 13" xfId="1615"/>
    <cellStyle name="Satisfaisant 14" xfId="1616"/>
    <cellStyle name="Satisfaisant 15" xfId="1617"/>
    <cellStyle name="Satisfaisant 16" xfId="1618"/>
    <cellStyle name="Satisfaisant 17" xfId="1619"/>
    <cellStyle name="Satisfaisant 18" xfId="1620"/>
    <cellStyle name="Satisfaisant 19" xfId="1621"/>
    <cellStyle name="Satisfaisant 2" xfId="1622"/>
    <cellStyle name="Satisfaisant 20" xfId="39"/>
    <cellStyle name="Satisfaisant 3" xfId="1623"/>
    <cellStyle name="Satisfaisant 4" xfId="1624"/>
    <cellStyle name="Satisfaisant 5" xfId="1625"/>
    <cellStyle name="Satisfaisant 6" xfId="1626"/>
    <cellStyle name="Satisfaisant 7" xfId="1627"/>
    <cellStyle name="Satisfaisant 8" xfId="1628"/>
    <cellStyle name="Satisfaisant 9" xfId="1629"/>
    <cellStyle name="Sheet Title" xfId="1630"/>
    <cellStyle name="Sortie 10" xfId="1631"/>
    <cellStyle name="Sortie 11" xfId="1632"/>
    <cellStyle name="Sortie 11 2" xfId="1633"/>
    <cellStyle name="Sortie 12" xfId="1634"/>
    <cellStyle name="Sortie 13" xfId="1635"/>
    <cellStyle name="Sortie 14" xfId="1636"/>
    <cellStyle name="Sortie 15" xfId="1637"/>
    <cellStyle name="Sortie 16" xfId="1638"/>
    <cellStyle name="Sortie 17" xfId="1639"/>
    <cellStyle name="Sortie 18" xfId="1640"/>
    <cellStyle name="Sortie 19" xfId="1641"/>
    <cellStyle name="Sortie 2" xfId="1642"/>
    <cellStyle name="Sortie 20" xfId="40"/>
    <cellStyle name="Sortie 3" xfId="1643"/>
    <cellStyle name="Sortie 4" xfId="1644"/>
    <cellStyle name="Sortie 5" xfId="1645"/>
    <cellStyle name="Sortie 6" xfId="1646"/>
    <cellStyle name="Sortie 7" xfId="1647"/>
    <cellStyle name="Sortie 8" xfId="1648"/>
    <cellStyle name="Sortie 9" xfId="1649"/>
    <cellStyle name="Texte explicatif 10" xfId="1650"/>
    <cellStyle name="Texte explicatif 11" xfId="41"/>
    <cellStyle name="Texte explicatif 2" xfId="1651"/>
    <cellStyle name="Texte explicatif 2 2" xfId="1652"/>
    <cellStyle name="Texte explicatif 3" xfId="1653"/>
    <cellStyle name="Texte explicatif 4" xfId="1654"/>
    <cellStyle name="Texte explicatif 5" xfId="1655"/>
    <cellStyle name="Texte explicatif 6" xfId="1656"/>
    <cellStyle name="Texte explicatif 7" xfId="1657"/>
    <cellStyle name="Texte explicatif 8" xfId="1658"/>
    <cellStyle name="Texte explicatif 9" xfId="1659"/>
    <cellStyle name="Title" xfId="1660"/>
    <cellStyle name="Titre 2" xfId="1661"/>
    <cellStyle name="Titre 3" xfId="1662"/>
    <cellStyle name="Titre 4" xfId="1663"/>
    <cellStyle name="Titre 5" xfId="1664"/>
    <cellStyle name="Titre 6" xfId="1665"/>
    <cellStyle name="Titre 7" xfId="1666"/>
    <cellStyle name="Titre 8" xfId="1667"/>
    <cellStyle name="Titre 9" xfId="42"/>
    <cellStyle name="Titre 1 10" xfId="1668"/>
    <cellStyle name="Titre 1 11" xfId="1669"/>
    <cellStyle name="Titre 1 11 2" xfId="1670"/>
    <cellStyle name="Titre 1 12" xfId="1671"/>
    <cellStyle name="Titre 1 13" xfId="1672"/>
    <cellStyle name="Titre 1 14" xfId="1673"/>
    <cellStyle name="Titre 1 15" xfId="1674"/>
    <cellStyle name="Titre 1 16" xfId="1675"/>
    <cellStyle name="Titre 1 17" xfId="1676"/>
    <cellStyle name="Titre 1 18" xfId="43"/>
    <cellStyle name="Titre 1 2" xfId="1677"/>
    <cellStyle name="Titre 1 3" xfId="1678"/>
    <cellStyle name="Titre 1 4" xfId="1679"/>
    <cellStyle name="Titre 1 5" xfId="1680"/>
    <cellStyle name="Titre 1 6" xfId="1681"/>
    <cellStyle name="Titre 1 7" xfId="1682"/>
    <cellStyle name="Titre 1 8" xfId="1683"/>
    <cellStyle name="Titre 1 9" xfId="1684"/>
    <cellStyle name="Titre 2 10" xfId="1685"/>
    <cellStyle name="Titre 2 11" xfId="1686"/>
    <cellStyle name="Titre 2 11 2" xfId="1687"/>
    <cellStyle name="Titre 2 12" xfId="1688"/>
    <cellStyle name="Titre 2 13" xfId="1689"/>
    <cellStyle name="Titre 2 14" xfId="1690"/>
    <cellStyle name="Titre 2 15" xfId="1691"/>
    <cellStyle name="Titre 2 16" xfId="1692"/>
    <cellStyle name="Titre 2 17" xfId="1693"/>
    <cellStyle name="Titre 2 18" xfId="1694"/>
    <cellStyle name="Titre 2 19" xfId="1695"/>
    <cellStyle name="Titre 2 2" xfId="1696"/>
    <cellStyle name="Titre 2 20" xfId="44"/>
    <cellStyle name="Titre 2 3" xfId="1697"/>
    <cellStyle name="Titre 2 4" xfId="1698"/>
    <cellStyle name="Titre 2 5" xfId="1699"/>
    <cellStyle name="Titre 2 6" xfId="1700"/>
    <cellStyle name="Titre 2 7" xfId="1701"/>
    <cellStyle name="Titre 2 8" xfId="1702"/>
    <cellStyle name="Titre 2 9" xfId="1703"/>
    <cellStyle name="Titre 3 10" xfId="1704"/>
    <cellStyle name="Titre 3 11" xfId="1705"/>
    <cellStyle name="Titre 3 11 2" xfId="1706"/>
    <cellStyle name="Titre 3 12" xfId="1707"/>
    <cellStyle name="Titre 3 13" xfId="1708"/>
    <cellStyle name="Titre 3 14" xfId="1709"/>
    <cellStyle name="Titre 3 15" xfId="1710"/>
    <cellStyle name="Titre 3 16" xfId="1711"/>
    <cellStyle name="Titre 3 17" xfId="1712"/>
    <cellStyle name="Titre 3 18" xfId="1713"/>
    <cellStyle name="Titre 3 19" xfId="1714"/>
    <cellStyle name="Titre 3 2" xfId="1715"/>
    <cellStyle name="Titre 3 20" xfId="45"/>
    <cellStyle name="Titre 3 3" xfId="1716"/>
    <cellStyle name="Titre 3 4" xfId="1717"/>
    <cellStyle name="Titre 3 5" xfId="1718"/>
    <cellStyle name="Titre 3 6" xfId="1719"/>
    <cellStyle name="Titre 3 7" xfId="1720"/>
    <cellStyle name="Titre 3 8" xfId="1721"/>
    <cellStyle name="Titre 3 9" xfId="1722"/>
    <cellStyle name="Titre 4 10" xfId="1723"/>
    <cellStyle name="Titre 4 11" xfId="1724"/>
    <cellStyle name="Titre 4 11 2" xfId="1725"/>
    <cellStyle name="Titre 4 12" xfId="1726"/>
    <cellStyle name="Titre 4 13" xfId="1727"/>
    <cellStyle name="Titre 4 14" xfId="1728"/>
    <cellStyle name="Titre 4 15" xfId="1729"/>
    <cellStyle name="Titre 4 16" xfId="1730"/>
    <cellStyle name="Titre 4 17" xfId="1731"/>
    <cellStyle name="Titre 4 18" xfId="46"/>
    <cellStyle name="Titre 4 2" xfId="1732"/>
    <cellStyle name="Titre 4 3" xfId="1733"/>
    <cellStyle name="Titre 4 4" xfId="1734"/>
    <cellStyle name="Titre 4 5" xfId="1735"/>
    <cellStyle name="Titre 4 6" xfId="1736"/>
    <cellStyle name="Titre 4 7" xfId="1737"/>
    <cellStyle name="Titre 4 8" xfId="1738"/>
    <cellStyle name="Titre 4 9" xfId="1739"/>
    <cellStyle name="Total 2" xfId="1740"/>
    <cellStyle name="Total 3" xfId="1741"/>
    <cellStyle name="Total 4" xfId="47"/>
    <cellStyle name="Vérification 10" xfId="1742"/>
    <cellStyle name="Vérification 11" xfId="1743"/>
    <cellStyle name="Vérification 11 2" xfId="1744"/>
    <cellStyle name="Vérification 12" xfId="1745"/>
    <cellStyle name="Vérification 13" xfId="1746"/>
    <cellStyle name="Vérification 14" xfId="1747"/>
    <cellStyle name="Vérification 15" xfId="1748"/>
    <cellStyle name="Vérification 16" xfId="1749"/>
    <cellStyle name="Vérification 17" xfId="1750"/>
    <cellStyle name="Vérification 18" xfId="1751"/>
    <cellStyle name="Vérification 19" xfId="1752"/>
    <cellStyle name="Vérification 2" xfId="1753"/>
    <cellStyle name="Vérification 20" xfId="48"/>
    <cellStyle name="Vérification 3" xfId="1754"/>
    <cellStyle name="Vérification 4" xfId="1755"/>
    <cellStyle name="Vérification 5" xfId="1756"/>
    <cellStyle name="Vérification 6" xfId="1757"/>
    <cellStyle name="Vérification 7" xfId="1758"/>
    <cellStyle name="Vérification 8" xfId="1759"/>
    <cellStyle name="Vérification 9" xfId="1760"/>
    <cellStyle name="Warning Text" xfId="1761"/>
  </cellStyles>
  <dxfs count="0"/>
  <tableStyles count="0" defaultTableStyle="TableStyleMedium2" defaultPivotStyle="PivotStyleLight16"/>
  <colors>
    <mruColors>
      <color rgb="FF66FF33"/>
      <color rgb="FFCCFFCC"/>
      <color rgb="FFCCFFFF"/>
      <color rgb="FFCCCCFF"/>
      <color rgb="FF99CCFF"/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Part des communications locales dans l'ensemble de la téléphonie fixe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 valeur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CC" mc:Ignorable="a14" a14:legacySpreadsheetColorIndex="42"/>
                </a:gs>
                <a:gs pos="10000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0.34799999999999998</c:v>
              </c:pt>
              <c:pt idx="1">
                <c:v>0.34399999999999997</c:v>
              </c:pt>
              <c:pt idx="2">
                <c:v>0.32500000000000001</c:v>
              </c:pt>
              <c:pt idx="3">
                <c:v>0.33200000000000002</c:v>
              </c:pt>
            </c:numLit>
          </c:val>
        </c:ser>
        <c:ser>
          <c:idx val="1"/>
          <c:order val="1"/>
          <c:tx>
            <c:v>En volume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0.65900000000000003</c:v>
              </c:pt>
              <c:pt idx="1">
                <c:v>0.63300000000000001</c:v>
              </c:pt>
              <c:pt idx="2">
                <c:v>0.60299999999999998</c:v>
              </c:pt>
              <c:pt idx="3">
                <c:v>0.58399999999999996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44064"/>
        <c:axId val="178882240"/>
      </c:barChart>
      <c:catAx>
        <c:axId val="1859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8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82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5944064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numéros mobiles portés
au cours du trimestre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Numéros portés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3B3B" mc:Ignorable="a14" a14:legacySpreadsheetColorIndex="29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8080" mc:Ignorable="a14" a14:legacySpreadsheetColorIndex="2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893568"/>
        <c:axId val="178883968"/>
      </c:barChart>
      <c:catAx>
        <c:axId val="1908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88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83968"/>
        <c:scaling>
          <c:orientation val="minMax"/>
          <c:max val="1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0893568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45</xdr:row>
      <xdr:rowOff>0</xdr:rowOff>
    </xdr:from>
    <xdr:to>
      <xdr:col>27</xdr:col>
      <xdr:colOff>419100</xdr:colOff>
      <xdr:row>45</xdr:row>
      <xdr:rowOff>0</xdr:rowOff>
    </xdr:to>
    <xdr:graphicFrame macro="">
      <xdr:nvGraphicFramePr>
        <xdr:cNvPr id="106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188</xdr:row>
      <xdr:rowOff>0</xdr:rowOff>
    </xdr:from>
    <xdr:to>
      <xdr:col>30</xdr:col>
      <xdr:colOff>0</xdr:colOff>
      <xdr:row>188</xdr:row>
      <xdr:rowOff>0</xdr:rowOff>
    </xdr:to>
    <xdr:graphicFrame macro="">
      <xdr:nvGraphicFramePr>
        <xdr:cNvPr id="106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Osm/Enqu&#234;tes%20statistiques/Enqu&#234;tes%20annuelles/Annuel%202017/Provisoire%202017/Rapport%20Provisoire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lt17"/>
      <sheetName val="Séries annuelles"/>
      <sheetName val="PRO2017"/>
      <sheetName val="RA2017"/>
      <sheetName val="DOM1"/>
      <sheetName val="DOM3"/>
      <sheetName val="Chiffres clés"/>
      <sheetName val="Conf presse"/>
      <sheetName val="GB pour CP"/>
      <sheetName val="Ensemble"/>
      <sheetName val="Graphes Mobiles"/>
      <sheetName val="Graphes fixes"/>
      <sheetName val="sva"/>
      <sheetName val="Parametres"/>
      <sheetName val="Data1"/>
      <sheetName val="Data2"/>
      <sheetName val="Data3"/>
      <sheetName val="Data4"/>
      <sheetName val="Data5"/>
      <sheetName val="Data6"/>
    </sheetNames>
    <sheetDataSet>
      <sheetData sheetId="0"/>
      <sheetData sheetId="1"/>
      <sheetData sheetId="2">
        <row r="58">
          <cell r="I58">
            <v>103181.39599999999</v>
          </cell>
          <cell r="J58">
            <v>102918.02099999999</v>
          </cell>
          <cell r="K58">
            <v>103818.72100000001</v>
          </cell>
          <cell r="L58">
            <v>107973.44193799999</v>
          </cell>
          <cell r="M58">
            <v>109453.70881635</v>
          </cell>
          <cell r="N58">
            <v>110676.553726425</v>
          </cell>
          <cell r="O58">
            <v>110098.42366121001</v>
          </cell>
        </row>
        <row r="59">
          <cell r="I59">
            <v>81710.627000000008</v>
          </cell>
          <cell r="J59">
            <v>94025.830999999991</v>
          </cell>
          <cell r="K59">
            <v>99525.297999999995</v>
          </cell>
          <cell r="L59">
            <v>101779.409</v>
          </cell>
          <cell r="M59">
            <v>100836.13808198459</v>
          </cell>
          <cell r="N59">
            <v>102953.00305913304</v>
          </cell>
          <cell r="O59">
            <v>105526.53220098648</v>
          </cell>
        </row>
        <row r="60">
          <cell r="I60">
            <v>187886.31400000001</v>
          </cell>
          <cell r="J60">
            <v>199741.65899999999</v>
          </cell>
          <cell r="K60">
            <v>205574.71399999998</v>
          </cell>
          <cell r="L60">
            <v>209752.85093799999</v>
          </cell>
          <cell r="M60">
            <v>210289.8468983346</v>
          </cell>
          <cell r="N60">
            <v>213629.55678555806</v>
          </cell>
          <cell r="O60">
            <v>215624.95586219648</v>
          </cell>
        </row>
        <row r="62">
          <cell r="L62">
            <v>2.5078092496842144E-3</v>
          </cell>
          <cell r="M62">
            <v>1.2662974015978816E-2</v>
          </cell>
          <cell r="N62">
            <v>2.8925970287875087E-2</v>
          </cell>
          <cell r="O62">
            <v>5.321971449399833E-2</v>
          </cell>
        </row>
        <row r="150">
          <cell r="H150">
            <v>0.93073300000000003</v>
          </cell>
          <cell r="I150">
            <v>3.3922750000000002</v>
          </cell>
          <cell r="J150">
            <v>6.6511950000000004</v>
          </cell>
          <cell r="K150">
            <v>10.905393</v>
          </cell>
          <cell r="L150">
            <v>14.07</v>
          </cell>
          <cell r="M150">
            <v>16.215278599609302</v>
          </cell>
          <cell r="N150">
            <v>18.123752</v>
          </cell>
          <cell r="O150">
            <v>19.780390556383797</v>
          </cell>
        </row>
        <row r="152">
          <cell r="H152">
            <v>6.8999999999999992E-2</v>
          </cell>
          <cell r="I152">
            <v>0.13551299999999999</v>
          </cell>
          <cell r="J152">
            <v>0.21175099999999999</v>
          </cell>
          <cell r="K152">
            <v>0.225744</v>
          </cell>
          <cell r="L152">
            <v>0.40049700000000005</v>
          </cell>
          <cell r="M152">
            <v>0.88364999999999994</v>
          </cell>
          <cell r="N152">
            <v>0.97114200000000006</v>
          </cell>
          <cell r="O152">
            <v>1.3375849999999998</v>
          </cell>
        </row>
        <row r="314">
          <cell r="L314">
            <v>2.5078092496842144E-3</v>
          </cell>
          <cell r="M314">
            <v>1.2662974015978816E-2</v>
          </cell>
          <cell r="N314">
            <v>2.8925970287875087E-2</v>
          </cell>
          <cell r="O314">
            <v>5.321971449399833E-2</v>
          </cell>
        </row>
        <row r="315">
          <cell r="N315">
            <v>9.6577837849132712E-3</v>
          </cell>
          <cell r="O315">
            <v>1.0625082764874585E-2</v>
          </cell>
        </row>
        <row r="385">
          <cell r="L385">
            <v>4.0090470920593176E-3</v>
          </cell>
          <cell r="M385">
            <v>1.9358230098961041E-2</v>
          </cell>
          <cell r="N385">
            <v>4.2301530690205681E-2</v>
          </cell>
          <cell r="O385">
            <v>7.4631120806560675E-2</v>
          </cell>
        </row>
        <row r="387">
          <cell r="M387">
            <v>2.0535183649210387E-7</v>
          </cell>
          <cell r="N387">
            <v>1.9252967155850588E-7</v>
          </cell>
          <cell r="O387">
            <v>2.4648657494987777E-7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bservatoire.arcep.fr/Login/Login.aspx" TargetMode="External"/><Relationship Id="rId1" Type="http://schemas.openxmlformats.org/officeDocument/2006/relationships/hyperlink" Target="http://www.arcep.fr/index.php?id=13365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H337"/>
  <sheetViews>
    <sheetView tabSelected="1" topLeftCell="C19" zoomScale="145" zoomScaleNormal="145" zoomScaleSheetLayoutView="90" workbookViewId="0">
      <selection activeCell="Y270" sqref="Y270"/>
    </sheetView>
  </sheetViews>
  <sheetFormatPr baseColWidth="10" defaultColWidth="55.44140625" defaultRowHeight="13.2" outlineLevelCol="1" x14ac:dyDescent="0.25"/>
  <cols>
    <col min="1" max="1" width="0" style="124" hidden="1" customWidth="1"/>
    <col min="2" max="2" width="0" style="236" hidden="1" customWidth="1"/>
    <col min="3" max="3" width="62.44140625" style="670" customWidth="1"/>
    <col min="4" max="4" width="13.33203125" style="223" customWidth="1"/>
    <col min="5" max="10" width="11.6640625" style="3" customWidth="1" outlineLevel="1"/>
    <col min="11" max="12" width="11.6640625" style="4" customWidth="1" outlineLevel="1"/>
    <col min="13" max="13" width="11.6640625" style="3" customWidth="1" outlineLevel="1" collapsed="1"/>
    <col min="14" max="14" width="11.6640625" style="4" customWidth="1" outlineLevel="1"/>
    <col min="15" max="15" width="11.6640625" style="4" customWidth="1" outlineLevel="1" collapsed="1"/>
    <col min="16" max="18" width="11.6640625" style="4" customWidth="1" outlineLevel="1"/>
    <col min="19" max="23" width="11.6640625" style="4" customWidth="1"/>
    <col min="24" max="24" width="11.6640625" style="415" customWidth="1"/>
    <col min="25" max="25" width="8" style="59" customWidth="1"/>
    <col min="26" max="26" width="11.6640625" style="213" customWidth="1"/>
    <col min="27" max="27" width="11.6640625" style="238" customWidth="1"/>
    <col min="28" max="28" width="3.6640625" style="59" customWidth="1"/>
    <col min="29" max="29" width="10" style="2" customWidth="1"/>
    <col min="30" max="30" width="5.109375" style="323" hidden="1" customWidth="1"/>
    <col min="31" max="36" width="11.6640625" style="2" customWidth="1"/>
    <col min="37" max="16384" width="55.44140625" style="2"/>
  </cols>
  <sheetData>
    <row r="1" spans="1:30" ht="18" thickBot="1" x14ac:dyDescent="0.3">
      <c r="A1" s="1" t="s">
        <v>153</v>
      </c>
      <c r="B1" s="241"/>
      <c r="C1" s="676" t="s">
        <v>80</v>
      </c>
      <c r="D1" s="304"/>
      <c r="E1" s="307"/>
      <c r="F1" s="307"/>
      <c r="G1" s="307"/>
      <c r="H1" s="307"/>
      <c r="I1" s="307"/>
      <c r="J1" s="307"/>
      <c r="K1" s="303"/>
      <c r="L1" s="303"/>
      <c r="M1" s="307"/>
      <c r="N1" s="303"/>
      <c r="O1" s="307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30" s="59" customFormat="1" ht="15" customHeight="1" x14ac:dyDescent="0.25">
      <c r="A2" s="123"/>
      <c r="B2" s="575"/>
      <c r="C2" s="665"/>
      <c r="D2" s="578"/>
      <c r="E2" s="84"/>
      <c r="F2" s="84"/>
      <c r="G2" s="84"/>
      <c r="H2" s="84"/>
      <c r="I2" s="84"/>
      <c r="J2" s="84"/>
      <c r="K2" s="78"/>
      <c r="L2" s="78"/>
      <c r="M2" s="84"/>
      <c r="N2" s="78"/>
      <c r="O2" s="579"/>
      <c r="P2" s="579"/>
      <c r="Q2" s="579"/>
      <c r="R2" s="579"/>
      <c r="S2" s="579"/>
      <c r="T2" s="579"/>
      <c r="U2" s="579"/>
      <c r="V2" s="579"/>
      <c r="W2" s="579"/>
      <c r="X2" s="579"/>
      <c r="Z2" s="219"/>
      <c r="AA2" s="238"/>
      <c r="AD2" s="327"/>
    </row>
    <row r="3" spans="1:30" s="59" customFormat="1" ht="12.75" customHeight="1" x14ac:dyDescent="0.25">
      <c r="A3" s="123"/>
      <c r="B3" s="580"/>
      <c r="C3" s="581"/>
      <c r="D3" s="582"/>
      <c r="E3" s="520">
        <v>1998</v>
      </c>
      <c r="F3" s="520">
        <v>1999</v>
      </c>
      <c r="G3" s="520">
        <v>2000</v>
      </c>
      <c r="H3" s="520">
        <v>2001</v>
      </c>
      <c r="I3" s="520">
        <v>2002</v>
      </c>
      <c r="J3" s="520">
        <v>2003</v>
      </c>
      <c r="K3" s="520">
        <v>2004</v>
      </c>
      <c r="L3" s="520">
        <v>2005</v>
      </c>
      <c r="M3" s="520">
        <v>2006</v>
      </c>
      <c r="N3" s="520">
        <v>2007</v>
      </c>
      <c r="O3" s="583">
        <v>2008</v>
      </c>
      <c r="P3" s="583">
        <v>2009</v>
      </c>
      <c r="Q3" s="583">
        <v>2010</v>
      </c>
      <c r="R3" s="583">
        <v>2011</v>
      </c>
      <c r="S3" s="583">
        <v>2012</v>
      </c>
      <c r="T3" s="583">
        <v>2013</v>
      </c>
      <c r="U3" s="583">
        <v>2014</v>
      </c>
      <c r="V3" s="583">
        <v>2015</v>
      </c>
      <c r="W3" s="583">
        <v>2016</v>
      </c>
      <c r="X3" s="583" t="s">
        <v>508</v>
      </c>
      <c r="Z3" s="584" t="str">
        <f>Z$22</f>
        <v>évolution annuelle</v>
      </c>
      <c r="AA3" s="238"/>
      <c r="AD3" s="327"/>
    </row>
    <row r="4" spans="1:30" ht="12.6" customHeight="1" x14ac:dyDescent="0.25">
      <c r="A4" s="104" t="s">
        <v>194</v>
      </c>
      <c r="B4" s="276" t="s">
        <v>203</v>
      </c>
      <c r="C4" s="6" t="s">
        <v>23</v>
      </c>
      <c r="D4" s="553" t="s">
        <v>0</v>
      </c>
      <c r="E4" s="7">
        <v>155992</v>
      </c>
      <c r="F4" s="7">
        <v>155297</v>
      </c>
      <c r="G4" s="7">
        <v>154522</v>
      </c>
      <c r="H4" s="7">
        <v>151191</v>
      </c>
      <c r="I4" s="7">
        <v>145487</v>
      </c>
      <c r="J4" s="7">
        <v>138716</v>
      </c>
      <c r="K4" s="7">
        <v>136547</v>
      </c>
      <c r="L4" s="7">
        <v>134066</v>
      </c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Z4" s="632"/>
    </row>
    <row r="5" spans="1:30" s="8" customFormat="1" ht="12.75" customHeight="1" x14ac:dyDescent="0.25">
      <c r="A5" s="104" t="s">
        <v>59</v>
      </c>
      <c r="B5" s="276" t="s">
        <v>203</v>
      </c>
      <c r="C5" s="195" t="s">
        <v>63</v>
      </c>
      <c r="D5" s="553" t="s">
        <v>0</v>
      </c>
      <c r="E5" s="389"/>
      <c r="F5" s="389"/>
      <c r="G5" s="389"/>
      <c r="H5" s="389"/>
      <c r="I5" s="389"/>
      <c r="J5" s="389"/>
      <c r="K5" s="7">
        <v>142137</v>
      </c>
      <c r="L5" s="7">
        <v>140410</v>
      </c>
      <c r="M5" s="7">
        <v>133114</v>
      </c>
      <c r="N5" s="7">
        <v>129894</v>
      </c>
      <c r="O5" s="7">
        <v>126298</v>
      </c>
      <c r="P5" s="7">
        <v>124232.4</v>
      </c>
      <c r="Q5" s="7">
        <v>126557.448882675</v>
      </c>
      <c r="R5" s="7">
        <v>129459.4</v>
      </c>
      <c r="S5" s="7">
        <v>129691.76</v>
      </c>
      <c r="T5" s="7">
        <v>125681.379999999</v>
      </c>
      <c r="U5" s="7">
        <v>122311.129999999</v>
      </c>
      <c r="V5" s="7">
        <v>118469.94</v>
      </c>
      <c r="W5" s="7">
        <v>115524.34</v>
      </c>
      <c r="X5" s="7">
        <v>112378.23</v>
      </c>
      <c r="Y5" s="365"/>
      <c r="Z5" s="412">
        <f>X5/W5-1</f>
        <v>-2.723330858241646E-2</v>
      </c>
      <c r="AA5" s="238"/>
      <c r="AB5" s="60"/>
      <c r="AD5" s="323">
        <v>106</v>
      </c>
    </row>
    <row r="6" spans="1:30" s="59" customFormat="1" ht="12.75" customHeight="1" x14ac:dyDescent="0.25">
      <c r="A6" s="93" t="s">
        <v>261</v>
      </c>
      <c r="B6" s="256"/>
      <c r="C6" s="666" t="s">
        <v>478</v>
      </c>
      <c r="D6" s="233"/>
      <c r="E6" s="84"/>
      <c r="F6" s="84"/>
      <c r="G6" s="84"/>
      <c r="H6" s="84"/>
      <c r="I6" s="84"/>
      <c r="J6" s="84"/>
      <c r="K6" s="78"/>
      <c r="L6" s="78"/>
      <c r="M6" s="84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Z6" s="219"/>
      <c r="AA6" s="238"/>
      <c r="AD6" s="327"/>
    </row>
    <row r="7" spans="1:30" s="59" customFormat="1" ht="12.75" customHeight="1" x14ac:dyDescent="0.25">
      <c r="A7" s="123"/>
      <c r="B7" s="575"/>
      <c r="C7" s="665"/>
      <c r="D7" s="578"/>
      <c r="E7" s="84"/>
      <c r="F7" s="84"/>
      <c r="G7" s="84"/>
      <c r="H7" s="84"/>
      <c r="I7" s="84"/>
      <c r="J7" s="84"/>
      <c r="K7" s="78"/>
      <c r="L7" s="78"/>
      <c r="M7" s="84"/>
      <c r="N7" s="78"/>
      <c r="O7" s="579"/>
      <c r="P7" s="579"/>
      <c r="Q7" s="579"/>
      <c r="R7" s="579"/>
      <c r="S7" s="579"/>
      <c r="T7" s="579"/>
      <c r="U7" s="579"/>
      <c r="V7" s="579"/>
      <c r="W7" s="579"/>
      <c r="X7" s="579"/>
      <c r="Z7" s="219"/>
      <c r="AA7" s="238"/>
      <c r="AD7" s="327"/>
    </row>
    <row r="8" spans="1:30" ht="12.75" customHeight="1" x14ac:dyDescent="0.25">
      <c r="A8" s="103" t="s">
        <v>195</v>
      </c>
      <c r="B8" s="277" t="s">
        <v>207</v>
      </c>
      <c r="C8" s="9" t="s">
        <v>24</v>
      </c>
      <c r="D8" s="554" t="s">
        <v>206</v>
      </c>
      <c r="E8" s="10">
        <v>5538</v>
      </c>
      <c r="F8" s="10">
        <v>5909</v>
      </c>
      <c r="G8" s="10">
        <v>7832.1310599999979</v>
      </c>
      <c r="H8" s="10">
        <v>9182</v>
      </c>
      <c r="I8" s="10">
        <v>5699</v>
      </c>
      <c r="J8" s="10">
        <v>5436.7672599999996</v>
      </c>
      <c r="K8" s="10">
        <v>5343.1204300000009</v>
      </c>
      <c r="L8" s="10">
        <v>6037</v>
      </c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Z8" s="632"/>
      <c r="AB8" s="238"/>
    </row>
    <row r="9" spans="1:30" ht="12.6" customHeight="1" x14ac:dyDescent="0.25">
      <c r="A9" s="103" t="s">
        <v>192</v>
      </c>
      <c r="B9" s="277" t="s">
        <v>207</v>
      </c>
      <c r="C9" s="9" t="s">
        <v>77</v>
      </c>
      <c r="D9" s="554" t="s">
        <v>206</v>
      </c>
      <c r="E9" s="389"/>
      <c r="F9" s="389"/>
      <c r="G9" s="389"/>
      <c r="H9" s="389"/>
      <c r="I9" s="389"/>
      <c r="J9" s="389"/>
      <c r="K9" s="10">
        <v>5492.7516899999991</v>
      </c>
      <c r="L9" s="10">
        <v>6341.8655799999997</v>
      </c>
      <c r="M9" s="10">
        <v>7015.3038100000003</v>
      </c>
      <c r="N9" s="10">
        <v>6140</v>
      </c>
      <c r="O9" s="10">
        <v>6528.8624900000004</v>
      </c>
      <c r="P9" s="10">
        <v>5899.4070404611793</v>
      </c>
      <c r="Q9" s="10">
        <v>7337.5265747445101</v>
      </c>
      <c r="R9" s="10">
        <v>8230.2184742529989</v>
      </c>
      <c r="S9" s="10">
        <v>10033.674006429999</v>
      </c>
      <c r="T9" s="10">
        <v>7251.2345152399994</v>
      </c>
      <c r="U9" s="10">
        <v>7041.8709346699898</v>
      </c>
      <c r="V9" s="10">
        <v>10629.7768246504</v>
      </c>
      <c r="W9" s="10">
        <v>8893.1644279599986</v>
      </c>
      <c r="X9" s="10">
        <v>9556.3720977541907</v>
      </c>
      <c r="Z9" s="214">
        <f>X9/W9-1</f>
        <v>7.4574992418792396E-2</v>
      </c>
      <c r="AD9" s="323">
        <v>72</v>
      </c>
    </row>
    <row r="10" spans="1:30" ht="12.6" customHeight="1" x14ac:dyDescent="0.25">
      <c r="A10" s="206" t="s">
        <v>214</v>
      </c>
      <c r="B10" s="277" t="s">
        <v>207</v>
      </c>
      <c r="C10" s="284" t="s">
        <v>509</v>
      </c>
      <c r="D10" s="554" t="s">
        <v>206</v>
      </c>
      <c r="E10" s="389"/>
      <c r="F10" s="389"/>
      <c r="G10" s="389"/>
      <c r="H10" s="389"/>
      <c r="I10" s="389"/>
      <c r="J10" s="389"/>
      <c r="K10" s="7">
        <v>5492.7516899999991</v>
      </c>
      <c r="L10" s="7">
        <v>6341.8655799999997</v>
      </c>
      <c r="M10" s="285">
        <v>7015.3038100000003</v>
      </c>
      <c r="N10" s="285">
        <v>6140</v>
      </c>
      <c r="O10" s="285">
        <v>6528.8624900000004</v>
      </c>
      <c r="P10" s="285">
        <v>5899.4070404611793</v>
      </c>
      <c r="Q10" s="285">
        <v>6413.5265747445101</v>
      </c>
      <c r="R10" s="285">
        <v>7294.2184742529989</v>
      </c>
      <c r="S10" s="285">
        <v>7394.6740064299993</v>
      </c>
      <c r="T10" s="285">
        <v>7251.2345152399994</v>
      </c>
      <c r="U10" s="285">
        <v>7041.8709346699898</v>
      </c>
      <c r="V10" s="285">
        <v>7830.7768246504002</v>
      </c>
      <c r="W10" s="285">
        <v>8893.1644279599986</v>
      </c>
      <c r="X10" s="285">
        <v>9556.3720977541907</v>
      </c>
      <c r="Z10" s="214">
        <f>X10/W10-1</f>
        <v>7.4574992418792396E-2</v>
      </c>
      <c r="AD10" s="323">
        <v>80</v>
      </c>
    </row>
    <row r="11" spans="1:30" ht="12.6" customHeight="1" x14ac:dyDescent="0.25">
      <c r="A11" s="381"/>
      <c r="B11" s="375"/>
      <c r="C11" s="637" t="s">
        <v>510</v>
      </c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  <c r="Z11" s="238"/>
    </row>
    <row r="12" spans="1:30" s="416" customFormat="1" ht="12.6" customHeight="1" x14ac:dyDescent="0.25">
      <c r="A12" s="381"/>
      <c r="B12" s="375"/>
      <c r="C12" s="124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59"/>
      <c r="Z12" s="238"/>
      <c r="AA12" s="238"/>
      <c r="AB12" s="59"/>
      <c r="AD12" s="323"/>
    </row>
    <row r="13" spans="1:30" s="92" customFormat="1" ht="12.6" customHeight="1" x14ac:dyDescent="0.25">
      <c r="A13" s="380"/>
      <c r="B13" s="375"/>
      <c r="C13" s="9" t="s">
        <v>439</v>
      </c>
      <c r="D13" s="554" t="s">
        <v>206</v>
      </c>
      <c r="E13" s="744"/>
      <c r="F13" s="744"/>
      <c r="G13" s="744"/>
      <c r="H13" s="744"/>
      <c r="I13" s="744"/>
      <c r="J13" s="744"/>
      <c r="K13" s="744"/>
      <c r="L13" s="744"/>
      <c r="M13" s="744"/>
      <c r="N13" s="744"/>
      <c r="O13" s="744"/>
      <c r="P13" s="744"/>
      <c r="Q13" s="744"/>
      <c r="R13" s="744"/>
      <c r="S13" s="10">
        <v>1466.4413682380853</v>
      </c>
      <c r="T13" s="379">
        <v>1803.3893896551749</v>
      </c>
      <c r="U13" s="379">
        <v>1976.3286032421302</v>
      </c>
      <c r="V13" s="379">
        <v>2401.215984946044</v>
      </c>
      <c r="W13" s="379">
        <v>3007.0778242798287</v>
      </c>
      <c r="X13" s="379">
        <v>3666.4558783588141</v>
      </c>
      <c r="Y13" s="59"/>
      <c r="Z13" s="412">
        <f>X13/W13-1</f>
        <v>0.21927535388509645</v>
      </c>
      <c r="AA13" s="219"/>
      <c r="AB13" s="90"/>
      <c r="AD13" s="376"/>
    </row>
    <row r="14" spans="1:30" s="59" customFormat="1" ht="12.6" customHeight="1" x14ac:dyDescent="0.25">
      <c r="A14" s="458"/>
      <c r="B14" s="459"/>
      <c r="C14" s="133" t="s">
        <v>479</v>
      </c>
      <c r="D14" s="336" t="s">
        <v>206</v>
      </c>
      <c r="E14" s="745"/>
      <c r="F14" s="745"/>
      <c r="G14" s="745"/>
      <c r="H14" s="745"/>
      <c r="I14" s="745"/>
      <c r="J14" s="745"/>
      <c r="K14" s="745"/>
      <c r="L14" s="745"/>
      <c r="M14" s="745"/>
      <c r="N14" s="745"/>
      <c r="O14" s="745"/>
      <c r="P14" s="745"/>
      <c r="Q14" s="745"/>
      <c r="R14" s="745"/>
      <c r="S14" s="743">
        <v>744</v>
      </c>
      <c r="T14" s="414">
        <v>797.38800248114353</v>
      </c>
      <c r="U14" s="414">
        <v>943.79594947173007</v>
      </c>
      <c r="V14" s="414">
        <v>1160.799423053995</v>
      </c>
      <c r="W14" s="414">
        <v>1545.5911775623299</v>
      </c>
      <c r="X14" s="414">
        <v>1848.010344057519</v>
      </c>
      <c r="Z14" s="413">
        <f>X14/W14-1</f>
        <v>0.19566569147486823</v>
      </c>
      <c r="AA14" s="219"/>
      <c r="AD14" s="327"/>
    </row>
    <row r="15" spans="1:30" s="59" customFormat="1" ht="12.6" customHeight="1" x14ac:dyDescent="0.25">
      <c r="A15" s="458"/>
      <c r="B15" s="459"/>
      <c r="C15" s="133" t="s">
        <v>480</v>
      </c>
      <c r="D15" s="336" t="s">
        <v>206</v>
      </c>
      <c r="E15" s="745"/>
      <c r="F15" s="745"/>
      <c r="G15" s="745"/>
      <c r="H15" s="745"/>
      <c r="I15" s="745"/>
      <c r="J15" s="745"/>
      <c r="K15" s="745"/>
      <c r="L15" s="745"/>
      <c r="M15" s="745"/>
      <c r="N15" s="745"/>
      <c r="O15" s="745"/>
      <c r="P15" s="745"/>
      <c r="Q15" s="745"/>
      <c r="R15" s="745"/>
      <c r="S15" s="743">
        <v>723</v>
      </c>
      <c r="T15" s="414">
        <v>1006.0013871740315</v>
      </c>
      <c r="U15" s="414">
        <v>1032.5326537704</v>
      </c>
      <c r="V15" s="414">
        <v>1240.416561892049</v>
      </c>
      <c r="W15" s="414">
        <v>1461.4866467174988</v>
      </c>
      <c r="X15" s="414">
        <v>1818.4455343012951</v>
      </c>
      <c r="Z15" s="413">
        <f>X15/W15-1</f>
        <v>0.24424368733407609</v>
      </c>
      <c r="AA15" s="219"/>
      <c r="AD15" s="327"/>
    </row>
    <row r="16" spans="1:30" s="59" customFormat="1" ht="12.6" customHeight="1" x14ac:dyDescent="0.25">
      <c r="A16" s="458"/>
      <c r="B16" s="459"/>
      <c r="C16" s="574" t="s">
        <v>481</v>
      </c>
      <c r="D16" s="336" t="s">
        <v>206</v>
      </c>
      <c r="E16" s="745"/>
      <c r="F16" s="745"/>
      <c r="G16" s="745"/>
      <c r="H16" s="745"/>
      <c r="I16" s="745"/>
      <c r="J16" s="745"/>
      <c r="K16" s="745"/>
      <c r="L16" s="745"/>
      <c r="M16" s="745"/>
      <c r="N16" s="745"/>
      <c r="O16" s="745"/>
      <c r="P16" s="745"/>
      <c r="Q16" s="745"/>
      <c r="R16" s="745"/>
      <c r="S16" s="389"/>
      <c r="T16" s="389"/>
      <c r="U16" s="389"/>
      <c r="V16" s="414">
        <v>889.01011904871496</v>
      </c>
      <c r="W16" s="414">
        <v>1222.5901598728599</v>
      </c>
      <c r="X16" s="414">
        <v>1598.1069834867001</v>
      </c>
      <c r="Z16" s="413">
        <f>X16/W16-1</f>
        <v>0.30714857352760894</v>
      </c>
      <c r="AA16" s="219"/>
      <c r="AD16" s="327"/>
    </row>
    <row r="17" spans="1:30" s="59" customFormat="1" ht="9.75" customHeight="1" x14ac:dyDescent="0.25">
      <c r="A17" s="93" t="s">
        <v>193</v>
      </c>
      <c r="B17" s="262"/>
      <c r="C17" s="636" t="s">
        <v>511</v>
      </c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Z17" s="219"/>
      <c r="AA17" s="238"/>
      <c r="AD17" s="327"/>
    </row>
    <row r="18" spans="1:30" s="59" customFormat="1" ht="9.75" customHeight="1" x14ac:dyDescent="0.25">
      <c r="A18" s="123"/>
      <c r="B18" s="575"/>
      <c r="C18" s="636" t="s">
        <v>512</v>
      </c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6"/>
      <c r="T18" s="636"/>
      <c r="U18" s="636"/>
      <c r="V18" s="636"/>
      <c r="W18" s="636"/>
      <c r="X18" s="636"/>
      <c r="Z18" s="219"/>
      <c r="AA18" s="238"/>
      <c r="AD18" s="327"/>
    </row>
    <row r="19" spans="1:30" s="59" customFormat="1" ht="12.75" customHeight="1" thickBot="1" x14ac:dyDescent="0.3">
      <c r="A19" s="123"/>
      <c r="B19" s="575"/>
      <c r="C19" s="667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  <c r="U19" s="576"/>
      <c r="V19" s="576"/>
      <c r="W19" s="576"/>
      <c r="X19" s="576"/>
      <c r="Z19" s="219"/>
      <c r="AA19" s="238"/>
      <c r="AD19" s="327"/>
    </row>
    <row r="20" spans="1:30" ht="15" customHeight="1" thickBot="1" x14ac:dyDescent="0.3">
      <c r="A20" s="1" t="s">
        <v>154</v>
      </c>
      <c r="B20" s="241"/>
      <c r="C20" s="676" t="s">
        <v>79</v>
      </c>
      <c r="D20" s="304"/>
      <c r="E20" s="307"/>
      <c r="F20" s="307"/>
      <c r="G20" s="307"/>
      <c r="H20" s="307"/>
      <c r="I20" s="307"/>
      <c r="J20" s="307"/>
      <c r="K20" s="303"/>
      <c r="L20" s="303"/>
      <c r="M20" s="307"/>
      <c r="N20" s="303"/>
      <c r="O20" s="307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</row>
    <row r="21" spans="1:30" s="59" customFormat="1" ht="12.75" customHeight="1" x14ac:dyDescent="0.25">
      <c r="A21" s="123"/>
      <c r="B21" s="256"/>
      <c r="C21" s="668"/>
      <c r="D21" s="233"/>
      <c r="E21" s="84"/>
      <c r="F21" s="84"/>
      <c r="G21" s="84"/>
      <c r="H21" s="585"/>
      <c r="I21" s="585"/>
      <c r="J21" s="585"/>
      <c r="K21" s="78"/>
      <c r="L21" s="78"/>
      <c r="M21" s="585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Z21" s="219"/>
      <c r="AA21" s="238"/>
      <c r="AD21" s="327"/>
    </row>
    <row r="22" spans="1:30" ht="12.75" customHeight="1" x14ac:dyDescent="0.25">
      <c r="A22" s="176" t="s">
        <v>215</v>
      </c>
      <c r="B22" s="246"/>
      <c r="C22" s="638" t="s">
        <v>54</v>
      </c>
      <c r="D22" s="639"/>
      <c r="E22" s="5">
        <v>1998</v>
      </c>
      <c r="F22" s="5">
        <v>1999</v>
      </c>
      <c r="G22" s="5">
        <v>2000</v>
      </c>
      <c r="H22" s="5">
        <v>2001</v>
      </c>
      <c r="I22" s="5">
        <v>2002</v>
      </c>
      <c r="J22" s="5">
        <v>2003</v>
      </c>
      <c r="K22" s="5">
        <v>2004</v>
      </c>
      <c r="L22" s="5">
        <v>2005</v>
      </c>
      <c r="M22" s="5">
        <v>2006</v>
      </c>
      <c r="N22" s="5">
        <v>2007</v>
      </c>
      <c r="O22" s="5">
        <v>2008</v>
      </c>
      <c r="P22" s="5">
        <v>2009</v>
      </c>
      <c r="Q22" s="5">
        <v>2010</v>
      </c>
      <c r="R22" s="5">
        <v>2011</v>
      </c>
      <c r="S22" s="5">
        <v>2012</v>
      </c>
      <c r="T22" s="5">
        <v>2013</v>
      </c>
      <c r="U22" s="5">
        <v>2014</v>
      </c>
      <c r="V22" s="5">
        <v>2015</v>
      </c>
      <c r="W22" s="5">
        <v>2016</v>
      </c>
      <c r="X22" s="5" t="s">
        <v>508</v>
      </c>
      <c r="Z22" s="300" t="s">
        <v>477</v>
      </c>
      <c r="AB22" s="81"/>
    </row>
    <row r="23" spans="1:30" ht="12.75" customHeight="1" x14ac:dyDescent="0.2">
      <c r="A23" s="99" t="s">
        <v>60</v>
      </c>
      <c r="B23" s="226" t="s">
        <v>208</v>
      </c>
      <c r="C23" s="42" t="s">
        <v>53</v>
      </c>
      <c r="D23" s="226" t="s">
        <v>262</v>
      </c>
      <c r="E23" s="14">
        <v>17486.597875459975</v>
      </c>
      <c r="F23" s="14">
        <v>18059.295858592344</v>
      </c>
      <c r="G23" s="14">
        <v>19217.1411299104</v>
      </c>
      <c r="H23" s="14">
        <v>19968.701592610007</v>
      </c>
      <c r="I23" s="14">
        <v>20233.627947269466</v>
      </c>
      <c r="J23" s="14">
        <v>20483.471105772427</v>
      </c>
      <c r="K23" s="75">
        <v>19718.819319999999</v>
      </c>
      <c r="L23" s="75">
        <v>18764.168000999998</v>
      </c>
      <c r="M23" s="75">
        <v>17897.991779999997</v>
      </c>
      <c r="N23" s="75">
        <v>18461.59758591</v>
      </c>
      <c r="O23" s="75">
        <v>18845.04688926585</v>
      </c>
      <c r="P23" s="75">
        <v>19061.618485981158</v>
      </c>
      <c r="Q23" s="75">
        <v>18991.9090101982</v>
      </c>
      <c r="R23" s="75">
        <v>18411.130914962698</v>
      </c>
      <c r="S23" s="75">
        <v>18279.990284821633</v>
      </c>
      <c r="T23" s="75">
        <v>17795.40950681482</v>
      </c>
      <c r="U23" s="75">
        <v>17579.301994437326</v>
      </c>
      <c r="V23" s="75">
        <v>17298.445065060794</v>
      </c>
      <c r="W23" s="75">
        <v>17250.095527839399</v>
      </c>
      <c r="X23" s="75">
        <v>17154.471684794709</v>
      </c>
      <c r="Z23" s="215">
        <f t="shared" ref="Z23:Z28" si="0">X23/W23-1</f>
        <v>-5.5433804926103836E-3</v>
      </c>
      <c r="AB23" s="81"/>
      <c r="AD23" s="323">
        <v>5</v>
      </c>
    </row>
    <row r="24" spans="1:30" ht="12.75" customHeight="1" x14ac:dyDescent="0.2">
      <c r="A24" s="99" t="s">
        <v>61</v>
      </c>
      <c r="B24" s="227" t="s">
        <v>208</v>
      </c>
      <c r="C24" s="41" t="s">
        <v>55</v>
      </c>
      <c r="D24" s="227" t="s">
        <v>262</v>
      </c>
      <c r="E24" s="15">
        <v>4042</v>
      </c>
      <c r="F24" s="15">
        <v>5657.9116000000004</v>
      </c>
      <c r="G24" s="15">
        <v>7918</v>
      </c>
      <c r="H24" s="15">
        <v>9929.1747599999999</v>
      </c>
      <c r="I24" s="15">
        <v>11787.644269999999</v>
      </c>
      <c r="J24" s="15">
        <v>13243.213329999999</v>
      </c>
      <c r="K24" s="77">
        <v>14868.28585</v>
      </c>
      <c r="L24" s="77">
        <v>16203.1</v>
      </c>
      <c r="M24" s="77">
        <v>16770.792329999997</v>
      </c>
      <c r="N24" s="77">
        <v>17569.461519999997</v>
      </c>
      <c r="O24" s="77">
        <v>18668.83108</v>
      </c>
      <c r="P24" s="77">
        <v>18910.880798893799</v>
      </c>
      <c r="Q24" s="77">
        <v>19457.7162801983</v>
      </c>
      <c r="R24" s="77">
        <v>18957.331842569001</v>
      </c>
      <c r="S24" s="77">
        <v>17511.712647229797</v>
      </c>
      <c r="T24" s="77">
        <v>15621.59033922181</v>
      </c>
      <c r="U24" s="77">
        <v>14709.254116426451</v>
      </c>
      <c r="V24" s="77">
        <v>14235.99190012878</v>
      </c>
      <c r="W24" s="77">
        <v>14148.344365441286</v>
      </c>
      <c r="X24" s="77">
        <v>14171.26491621051</v>
      </c>
      <c r="Z24" s="215">
        <f t="shared" si="0"/>
        <v>1.6200164610926659E-3</v>
      </c>
      <c r="AB24" s="80"/>
      <c r="AC24" s="12"/>
      <c r="AD24" s="323" t="s">
        <v>268</v>
      </c>
    </row>
    <row r="25" spans="1:30" s="17" customFormat="1" ht="12.75" customHeight="1" x14ac:dyDescent="0.25">
      <c r="A25" s="100" t="s">
        <v>62</v>
      </c>
      <c r="B25" s="227" t="s">
        <v>208</v>
      </c>
      <c r="C25" s="55" t="s">
        <v>56</v>
      </c>
      <c r="D25" s="227" t="s">
        <v>262</v>
      </c>
      <c r="E25" s="16">
        <v>1485.5563550659572</v>
      </c>
      <c r="F25" s="16">
        <v>1808.3763661337557</v>
      </c>
      <c r="G25" s="16">
        <v>2046</v>
      </c>
      <c r="H25" s="16">
        <v>2054</v>
      </c>
      <c r="I25" s="16">
        <v>2073.7567200000003</v>
      </c>
      <c r="J25" s="16">
        <v>2139.1790899999996</v>
      </c>
      <c r="K25" s="77">
        <v>2358.9075799999996</v>
      </c>
      <c r="L25" s="77">
        <v>2554.488008987918</v>
      </c>
      <c r="M25" s="77">
        <v>2615.1866099999997</v>
      </c>
      <c r="N25" s="77">
        <v>2687.2274300000004</v>
      </c>
      <c r="O25" s="77">
        <v>2471.33302</v>
      </c>
      <c r="P25" s="77">
        <v>2250.3000300811459</v>
      </c>
      <c r="Q25" s="77">
        <v>2067.6184876535099</v>
      </c>
      <c r="R25" s="77">
        <v>2104.1405703233727</v>
      </c>
      <c r="S25" s="77">
        <v>2004.6293353285732</v>
      </c>
      <c r="T25" s="77">
        <v>1644.6879726890063</v>
      </c>
      <c r="U25" s="77">
        <v>1431.7027825811333</v>
      </c>
      <c r="V25" s="77">
        <v>1324.7367501499141</v>
      </c>
      <c r="W25" s="77">
        <v>1153.1260937458806</v>
      </c>
      <c r="X25" s="77">
        <v>1095.7924499780088</v>
      </c>
      <c r="Y25" s="59"/>
      <c r="Z25" s="215">
        <f t="shared" si="0"/>
        <v>-4.9720185917938808E-2</v>
      </c>
      <c r="AA25" s="238"/>
      <c r="AB25" s="68"/>
      <c r="AC25" s="18"/>
      <c r="AD25" s="324" t="s">
        <v>269</v>
      </c>
    </row>
    <row r="26" spans="1:30" ht="12.75" customHeight="1" x14ac:dyDescent="0.25">
      <c r="A26" s="177" t="s">
        <v>225</v>
      </c>
      <c r="B26" s="275" t="s">
        <v>208</v>
      </c>
      <c r="C26" s="178" t="s">
        <v>155</v>
      </c>
      <c r="D26" s="555" t="s">
        <v>262</v>
      </c>
      <c r="E26" s="179">
        <v>23014.154230525932</v>
      </c>
      <c r="F26" s="179">
        <v>25525.583824726098</v>
      </c>
      <c r="G26" s="180">
        <v>29181.1411299104</v>
      </c>
      <c r="H26" s="180">
        <v>31951.876352610008</v>
      </c>
      <c r="I26" s="180">
        <v>34095.028937269468</v>
      </c>
      <c r="J26" s="180">
        <v>35865.863525772424</v>
      </c>
      <c r="K26" s="180">
        <v>36946.012749999994</v>
      </c>
      <c r="L26" s="180">
        <v>37521.756009987919</v>
      </c>
      <c r="M26" s="180">
        <v>37283.970719999998</v>
      </c>
      <c r="N26" s="180">
        <v>38718.286535909996</v>
      </c>
      <c r="O26" s="180">
        <v>39985.210989265848</v>
      </c>
      <c r="P26" s="180">
        <v>40222.799314956101</v>
      </c>
      <c r="Q26" s="180">
        <v>40517.243778050011</v>
      </c>
      <c r="R26" s="180">
        <v>39472.603327855075</v>
      </c>
      <c r="S26" s="180">
        <v>37796.332267379999</v>
      </c>
      <c r="T26" s="180">
        <v>35061.687818725637</v>
      </c>
      <c r="U26" s="180">
        <v>33720.258893444909</v>
      </c>
      <c r="V26" s="180">
        <v>32859.173715339493</v>
      </c>
      <c r="W26" s="180">
        <v>32551.565987026566</v>
      </c>
      <c r="X26" s="180">
        <v>32421.52905098323</v>
      </c>
      <c r="Z26" s="216">
        <f t="shared" si="0"/>
        <v>-3.9947981640933161E-3</v>
      </c>
      <c r="AB26" s="82"/>
      <c r="AC26" s="19"/>
      <c r="AD26" s="322">
        <v>10</v>
      </c>
    </row>
    <row r="27" spans="1:30" ht="12.75" customHeight="1" x14ac:dyDescent="0.25">
      <c r="A27" s="101" t="s">
        <v>216</v>
      </c>
      <c r="B27" s="227" t="s">
        <v>208</v>
      </c>
      <c r="C27" s="102" t="s">
        <v>57</v>
      </c>
      <c r="D27" s="227" t="s">
        <v>262</v>
      </c>
      <c r="E27" s="16">
        <v>1670.4436449340428</v>
      </c>
      <c r="F27" s="16">
        <v>1791.6236338662443</v>
      </c>
      <c r="G27" s="16">
        <v>1896</v>
      </c>
      <c r="H27" s="16">
        <v>2213</v>
      </c>
      <c r="I27" s="16">
        <v>1875</v>
      </c>
      <c r="J27" s="16">
        <v>2137</v>
      </c>
      <c r="K27" s="77">
        <v>2415.7200599999996</v>
      </c>
      <c r="L27" s="77">
        <v>3019.8731799999996</v>
      </c>
      <c r="M27" s="77">
        <v>2927.54198</v>
      </c>
      <c r="N27" s="77">
        <v>3254.9989</v>
      </c>
      <c r="O27" s="77">
        <v>3631.9656399999999</v>
      </c>
      <c r="P27" s="77">
        <v>2716.0052406475129</v>
      </c>
      <c r="Q27" s="77">
        <v>2926.5962056604185</v>
      </c>
      <c r="R27" s="77">
        <v>3007.7679725802018</v>
      </c>
      <c r="S27" s="77">
        <v>3125.8878229826978</v>
      </c>
      <c r="T27" s="77">
        <v>3062.4048346103764</v>
      </c>
      <c r="U27" s="77">
        <v>3181.6649569026599</v>
      </c>
      <c r="V27" s="77">
        <v>3574.8251645498726</v>
      </c>
      <c r="W27" s="77">
        <v>3645.0833218474795</v>
      </c>
      <c r="X27" s="77">
        <v>3741.4920035425121</v>
      </c>
      <c r="Z27" s="215">
        <f t="shared" si="0"/>
        <v>2.6448965135361657E-2</v>
      </c>
      <c r="AB27" s="82"/>
      <c r="AC27" s="19"/>
      <c r="AD27" s="322">
        <v>11</v>
      </c>
    </row>
    <row r="28" spans="1:30" ht="12.75" customHeight="1" x14ac:dyDescent="0.25">
      <c r="A28" s="182" t="s">
        <v>226</v>
      </c>
      <c r="B28" s="275" t="s">
        <v>208</v>
      </c>
      <c r="C28" s="183" t="s">
        <v>3</v>
      </c>
      <c r="D28" s="555" t="s">
        <v>262</v>
      </c>
      <c r="E28" s="181">
        <v>24684.597875459975</v>
      </c>
      <c r="F28" s="181">
        <v>27317.207458592344</v>
      </c>
      <c r="G28" s="181">
        <v>31077.1411299104</v>
      </c>
      <c r="H28" s="181">
        <v>34164.876352610008</v>
      </c>
      <c r="I28" s="181">
        <v>35970.028937269468</v>
      </c>
      <c r="J28" s="181">
        <v>38002.863525772424</v>
      </c>
      <c r="K28" s="184">
        <v>39361.732809999994</v>
      </c>
      <c r="L28" s="184">
        <v>40541.629189987922</v>
      </c>
      <c r="M28" s="184">
        <v>40211.512699999999</v>
      </c>
      <c r="N28" s="184">
        <v>41973.285435909995</v>
      </c>
      <c r="O28" s="184">
        <v>43617.17662926585</v>
      </c>
      <c r="P28" s="184">
        <v>42938.804555603616</v>
      </c>
      <c r="Q28" s="184">
        <v>43443.83998371043</v>
      </c>
      <c r="R28" s="184">
        <v>42480.371300435276</v>
      </c>
      <c r="S28" s="184">
        <v>40922.220090362694</v>
      </c>
      <c r="T28" s="184">
        <v>38124.092653336011</v>
      </c>
      <c r="U28" s="184">
        <v>36901.923850347572</v>
      </c>
      <c r="V28" s="184">
        <v>36433.998879889368</v>
      </c>
      <c r="W28" s="184">
        <v>36196.649308874046</v>
      </c>
      <c r="X28" s="184">
        <v>36163.021054525743</v>
      </c>
      <c r="Z28" s="216">
        <f t="shared" si="0"/>
        <v>-9.2904329517751183E-4</v>
      </c>
      <c r="AB28" s="82"/>
      <c r="AC28" s="19"/>
      <c r="AD28" s="322">
        <v>12</v>
      </c>
    </row>
    <row r="29" spans="1:30" ht="12.75" hidden="1" customHeight="1" x14ac:dyDescent="0.25">
      <c r="B29" s="243"/>
      <c r="C29" s="669" t="s">
        <v>4</v>
      </c>
      <c r="D29" s="225"/>
      <c r="H29" s="11"/>
      <c r="I29" s="11"/>
      <c r="J29" s="11"/>
      <c r="M29" s="11"/>
      <c r="Z29" s="217"/>
      <c r="AB29" s="80"/>
      <c r="AC29" s="12"/>
    </row>
    <row r="30" spans="1:30" ht="12.75" hidden="1" customHeight="1" x14ac:dyDescent="0.25">
      <c r="B30" s="243"/>
      <c r="C30" s="669" t="s">
        <v>5</v>
      </c>
      <c r="D30" s="225"/>
      <c r="J30" s="4"/>
      <c r="M30" s="4"/>
      <c r="Z30" s="217"/>
      <c r="AB30" s="80"/>
      <c r="AC30" s="12"/>
    </row>
    <row r="31" spans="1:30" ht="12.75" customHeight="1" x14ac:dyDescent="0.25">
      <c r="C31" s="665"/>
      <c r="D31" s="578"/>
      <c r="E31" s="84"/>
      <c r="F31" s="84"/>
      <c r="G31" s="84"/>
      <c r="H31" s="84"/>
      <c r="I31" s="84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Z31" s="746"/>
      <c r="AB31" s="80"/>
      <c r="AC31" s="12"/>
    </row>
    <row r="32" spans="1:30" s="17" customFormat="1" ht="12.75" customHeight="1" x14ac:dyDescent="0.25">
      <c r="A32" s="188" t="s">
        <v>152</v>
      </c>
      <c r="B32" s="247"/>
      <c r="C32" s="640" t="s">
        <v>78</v>
      </c>
      <c r="D32" s="640"/>
      <c r="E32" s="5">
        <v>1998</v>
      </c>
      <c r="F32" s="5">
        <v>1999</v>
      </c>
      <c r="G32" s="5">
        <v>2000</v>
      </c>
      <c r="H32" s="5">
        <v>2001</v>
      </c>
      <c r="I32" s="5">
        <v>2002</v>
      </c>
      <c r="J32" s="5">
        <v>2003</v>
      </c>
      <c r="K32" s="5">
        <v>2004</v>
      </c>
      <c r="L32" s="5">
        <v>2005</v>
      </c>
      <c r="M32" s="5">
        <v>2006</v>
      </c>
      <c r="N32" s="5">
        <v>2007</v>
      </c>
      <c r="O32" s="5">
        <v>2008</v>
      </c>
      <c r="P32" s="5">
        <v>2009</v>
      </c>
      <c r="Q32" s="5">
        <v>2010</v>
      </c>
      <c r="R32" s="5">
        <v>2011</v>
      </c>
      <c r="S32" s="5">
        <v>2012</v>
      </c>
      <c r="T32" s="5">
        <v>2013</v>
      </c>
      <c r="U32" s="5">
        <v>2014</v>
      </c>
      <c r="V32" s="5">
        <v>2015</v>
      </c>
      <c r="W32" s="5">
        <v>2016</v>
      </c>
      <c r="X32" s="5" t="s">
        <v>508</v>
      </c>
      <c r="Y32" s="59"/>
      <c r="Z32" s="300" t="str">
        <f>Z$22</f>
        <v>évolution annuelle</v>
      </c>
      <c r="AA32" s="238"/>
      <c r="AB32" s="80"/>
      <c r="AC32" s="21"/>
      <c r="AD32" s="324"/>
    </row>
    <row r="33" spans="1:30" ht="12.75" customHeight="1" x14ac:dyDescent="0.25">
      <c r="A33" s="107" t="s">
        <v>84</v>
      </c>
      <c r="B33" s="230" t="s">
        <v>212</v>
      </c>
      <c r="C33" s="22" t="s">
        <v>2</v>
      </c>
      <c r="D33" s="230" t="s">
        <v>211</v>
      </c>
      <c r="E33" s="23">
        <v>124899</v>
      </c>
      <c r="F33" s="23">
        <v>124029</v>
      </c>
      <c r="G33" s="23">
        <v>121950</v>
      </c>
      <c r="H33" s="23">
        <v>118480</v>
      </c>
      <c r="I33" s="23">
        <v>112456</v>
      </c>
      <c r="J33" s="23">
        <v>108931</v>
      </c>
      <c r="K33" s="23">
        <v>105099.935</v>
      </c>
      <c r="L33" s="23">
        <f>[1]PRO2017!I58</f>
        <v>103181.39599999999</v>
      </c>
      <c r="M33" s="23">
        <f>[1]PRO2017!J58</f>
        <v>102918.02099999999</v>
      </c>
      <c r="N33" s="23">
        <f>[1]PRO2017!K58</f>
        <v>103818.72100000001</v>
      </c>
      <c r="O33" s="23">
        <f>[1]PRO2017!L58</f>
        <v>107973.44193799999</v>
      </c>
      <c r="P33" s="23">
        <f>[1]PRO2017!M58</f>
        <v>109453.70881635</v>
      </c>
      <c r="Q33" s="23">
        <f>[1]PRO2017!N58</f>
        <v>110676.553726425</v>
      </c>
      <c r="R33" s="23">
        <f>[1]PRO2017!O58</f>
        <v>110098.42366121001</v>
      </c>
      <c r="S33" s="23">
        <v>112613.88230901299</v>
      </c>
      <c r="T33" s="23">
        <v>101700.12105967999</v>
      </c>
      <c r="U33" s="23">
        <v>90217.961234755494</v>
      </c>
      <c r="V33" s="23">
        <v>83048.797910530106</v>
      </c>
      <c r="W33" s="23">
        <v>75159.913419677498</v>
      </c>
      <c r="X33" s="23">
        <v>66835.912682865921</v>
      </c>
      <c r="Z33" s="215">
        <f>X33/W33-1</f>
        <v>-0.11075053653045164</v>
      </c>
      <c r="AB33" s="83"/>
      <c r="AC33" s="24"/>
      <c r="AD33" s="325" t="s">
        <v>270</v>
      </c>
    </row>
    <row r="34" spans="1:30" s="25" customFormat="1" ht="12.75" customHeight="1" x14ac:dyDescent="0.25">
      <c r="A34" s="108" t="s">
        <v>83</v>
      </c>
      <c r="B34" s="228" t="s">
        <v>212</v>
      </c>
      <c r="C34" s="26" t="s">
        <v>81</v>
      </c>
      <c r="D34" s="228" t="s">
        <v>211</v>
      </c>
      <c r="E34" s="15">
        <v>9968</v>
      </c>
      <c r="F34" s="27">
        <v>20571</v>
      </c>
      <c r="G34" s="27">
        <v>35640</v>
      </c>
      <c r="H34" s="27">
        <v>44457</v>
      </c>
      <c r="I34" s="27">
        <v>51844</v>
      </c>
      <c r="J34" s="27">
        <v>63469.057999999997</v>
      </c>
      <c r="K34" s="27">
        <v>74247.895999999993</v>
      </c>
      <c r="L34" s="23">
        <f>[1]PRO2017!I59</f>
        <v>81710.627000000008</v>
      </c>
      <c r="M34" s="23">
        <f>[1]PRO2017!J59</f>
        <v>94025.830999999991</v>
      </c>
      <c r="N34" s="23">
        <f>[1]PRO2017!K59</f>
        <v>99525.297999999995</v>
      </c>
      <c r="O34" s="23">
        <f>[1]PRO2017!L59</f>
        <v>101779.409</v>
      </c>
      <c r="P34" s="23">
        <f>[1]PRO2017!M59</f>
        <v>100836.13808198459</v>
      </c>
      <c r="Q34" s="23">
        <f>[1]PRO2017!N59</f>
        <v>102953.00305913304</v>
      </c>
      <c r="R34" s="23">
        <f>[1]PRO2017!O59</f>
        <v>105526.53220098648</v>
      </c>
      <c r="S34" s="23">
        <v>119615.46875650735</v>
      </c>
      <c r="T34" s="23">
        <v>137305.32948083064</v>
      </c>
      <c r="U34" s="23">
        <v>147103.16583473547</v>
      </c>
      <c r="V34" s="23">
        <v>154272.17813064269</v>
      </c>
      <c r="W34" s="23">
        <v>161682.3177512697</v>
      </c>
      <c r="X34" s="23">
        <v>164461.92192852939</v>
      </c>
      <c r="Y34" s="59"/>
      <c r="Z34" s="215">
        <f>X34/W34-1</f>
        <v>1.71917635516321E-2</v>
      </c>
      <c r="AA34" s="238"/>
      <c r="AB34" s="83"/>
      <c r="AC34" s="24"/>
      <c r="AD34" s="325" t="s">
        <v>271</v>
      </c>
    </row>
    <row r="35" spans="1:30" s="25" customFormat="1" ht="12.75" customHeight="1" x14ac:dyDescent="0.25">
      <c r="A35" s="185" t="s">
        <v>227</v>
      </c>
      <c r="B35" s="274" t="s">
        <v>212</v>
      </c>
      <c r="C35" s="186" t="s">
        <v>513</v>
      </c>
      <c r="D35" s="556" t="s">
        <v>211</v>
      </c>
      <c r="E35" s="187">
        <v>134867</v>
      </c>
      <c r="F35" s="187">
        <v>144600</v>
      </c>
      <c r="G35" s="187">
        <v>157590</v>
      </c>
      <c r="H35" s="187">
        <v>162937</v>
      </c>
      <c r="I35" s="187">
        <v>164300</v>
      </c>
      <c r="J35" s="187">
        <v>172400.05799999999</v>
      </c>
      <c r="K35" s="187">
        <v>179347.83100000001</v>
      </c>
      <c r="L35" s="187">
        <f>[1]PRO2017!I60</f>
        <v>187886.31400000001</v>
      </c>
      <c r="M35" s="187">
        <f>[1]PRO2017!J60</f>
        <v>199741.65899999999</v>
      </c>
      <c r="N35" s="187">
        <f>[1]PRO2017!K60</f>
        <v>205574.71399999998</v>
      </c>
      <c r="O35" s="187">
        <f>[1]PRO2017!L60</f>
        <v>209752.85093799999</v>
      </c>
      <c r="P35" s="187">
        <f>[1]PRO2017!M60</f>
        <v>210289.8468983346</v>
      </c>
      <c r="Q35" s="187">
        <f>[1]PRO2017!N60</f>
        <v>213629.55678555806</v>
      </c>
      <c r="R35" s="187">
        <f>[1]PRO2017!O60</f>
        <v>215624.95586219648</v>
      </c>
      <c r="S35" s="187">
        <v>232229.35106552034</v>
      </c>
      <c r="T35" s="187">
        <v>239005.45054051065</v>
      </c>
      <c r="U35" s="187">
        <v>237321.12706949096</v>
      </c>
      <c r="V35" s="187">
        <v>237320.97604117281</v>
      </c>
      <c r="W35" s="187">
        <v>236842.2311709472</v>
      </c>
      <c r="X35" s="187">
        <v>231297.83461139532</v>
      </c>
      <c r="Y35" s="59"/>
      <c r="Z35" s="216">
        <f>X35/W35-1</f>
        <v>-2.3409661917726421E-2</v>
      </c>
      <c r="AA35" s="238"/>
      <c r="AB35" s="83"/>
      <c r="AC35" s="24"/>
      <c r="AD35" s="325" t="s">
        <v>272</v>
      </c>
    </row>
    <row r="36" spans="1:30" s="662" customFormat="1" ht="12.6" customHeight="1" x14ac:dyDescent="0.25">
      <c r="A36" s="658"/>
      <c r="B36" s="580"/>
      <c r="C36" s="659"/>
      <c r="D36" s="58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59"/>
      <c r="Z36" s="661"/>
      <c r="AA36" s="238"/>
      <c r="AB36" s="83"/>
      <c r="AC36" s="83"/>
      <c r="AD36" s="328"/>
    </row>
    <row r="37" spans="1:30" s="25" customFormat="1" ht="12.75" customHeight="1" x14ac:dyDescent="0.25">
      <c r="A37" s="48" t="s">
        <v>161</v>
      </c>
      <c r="B37" s="228" t="s">
        <v>209</v>
      </c>
      <c r="C37" s="26" t="s">
        <v>64</v>
      </c>
      <c r="D37" s="228" t="s">
        <v>210</v>
      </c>
      <c r="E37" s="389"/>
      <c r="F37" s="389"/>
      <c r="G37" s="27">
        <v>1471</v>
      </c>
      <c r="H37" s="27">
        <v>3508</v>
      </c>
      <c r="I37" s="27">
        <v>5523</v>
      </c>
      <c r="J37" s="27">
        <v>8188</v>
      </c>
      <c r="K37" s="27">
        <v>10335</v>
      </c>
      <c r="L37" s="27">
        <v>12597</v>
      </c>
      <c r="M37" s="27">
        <v>15050</v>
      </c>
      <c r="N37" s="27">
        <v>19236</v>
      </c>
      <c r="O37" s="27">
        <v>34653</v>
      </c>
      <c r="P37" s="27">
        <v>63015.481694246097</v>
      </c>
      <c r="Q37" s="27">
        <v>102775.94919838299</v>
      </c>
      <c r="R37" s="27">
        <v>146388.71903027801</v>
      </c>
      <c r="S37" s="75">
        <v>182952.732730925</v>
      </c>
      <c r="T37" s="75">
        <v>193163.6577788</v>
      </c>
      <c r="U37" s="75">
        <v>196561.40411561501</v>
      </c>
      <c r="V37" s="75">
        <v>202553.74302913999</v>
      </c>
      <c r="W37" s="75">
        <v>200950.742827451</v>
      </c>
      <c r="X37" s="75">
        <v>184409.22069009117</v>
      </c>
      <c r="Y37" s="59"/>
      <c r="Z37" s="215">
        <f>X37/W37-1</f>
        <v>-8.2316302515803241E-2</v>
      </c>
      <c r="AA37" s="238"/>
      <c r="AB37" s="83"/>
      <c r="AC37" s="24"/>
      <c r="AD37" s="325" t="s">
        <v>273</v>
      </c>
    </row>
    <row r="38" spans="1:30" ht="12.75" customHeight="1" x14ac:dyDescent="0.25">
      <c r="A38" s="106" t="s">
        <v>171</v>
      </c>
      <c r="B38" s="229" t="s">
        <v>205</v>
      </c>
      <c r="C38" s="26" t="s">
        <v>82</v>
      </c>
      <c r="D38" s="229" t="s">
        <v>482</v>
      </c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0">
        <f>[1]PRO2017!L62</f>
        <v>2.5078092496842144E-3</v>
      </c>
      <c r="P38" s="30">
        <f>[1]PRO2017!M62</f>
        <v>1.2662974015978816E-2</v>
      </c>
      <c r="Q38" s="30">
        <f>[1]PRO2017!N62</f>
        <v>2.8925970287875087E-2</v>
      </c>
      <c r="R38" s="30">
        <f>[1]PRO2017!O62</f>
        <v>5.321971449399833E-2</v>
      </c>
      <c r="S38" s="30">
        <v>9.0598313843818196E-2</v>
      </c>
      <c r="T38" s="30">
        <v>0.14808431243816297</v>
      </c>
      <c r="U38" s="30">
        <v>0.29036618746349868</v>
      </c>
      <c r="V38" s="30">
        <v>0.53173157891449796</v>
      </c>
      <c r="W38" s="30">
        <v>1.0079256301214081</v>
      </c>
      <c r="X38" s="30">
        <v>2.2005257956608579</v>
      </c>
      <c r="Y38" s="532"/>
      <c r="Z38" s="215">
        <f>X38/W38-1</f>
        <v>1.18322238258372</v>
      </c>
      <c r="AB38" s="83"/>
      <c r="AC38" s="24"/>
      <c r="AD38" s="323" t="s">
        <v>274</v>
      </c>
    </row>
    <row r="39" spans="1:30" ht="12.75" customHeight="1" x14ac:dyDescent="0.25">
      <c r="B39" s="243"/>
      <c r="C39" s="669"/>
      <c r="D39" s="225"/>
      <c r="E39" s="28"/>
      <c r="F39" s="28"/>
      <c r="G39" s="28"/>
      <c r="H39" s="28"/>
      <c r="I39" s="28"/>
      <c r="J39" s="28"/>
      <c r="K39" s="29"/>
      <c r="L39" s="29"/>
      <c r="M39" s="28"/>
      <c r="N39" s="29"/>
      <c r="O39" s="29"/>
      <c r="P39" s="11"/>
      <c r="Q39" s="11"/>
      <c r="R39" s="11"/>
      <c r="S39" s="11"/>
      <c r="T39" s="11"/>
      <c r="U39" s="11"/>
      <c r="V39" s="11"/>
      <c r="W39" s="11"/>
      <c r="X39" s="11"/>
    </row>
    <row r="40" spans="1:30" s="17" customFormat="1" ht="12.75" customHeight="1" x14ac:dyDescent="0.25">
      <c r="A40" s="189" t="s">
        <v>88</v>
      </c>
      <c r="B40" s="247"/>
      <c r="C40" s="640" t="s">
        <v>6</v>
      </c>
      <c r="D40" s="640"/>
      <c r="E40" s="5">
        <v>1998</v>
      </c>
      <c r="F40" s="5">
        <v>1999</v>
      </c>
      <c r="G40" s="5">
        <v>2000</v>
      </c>
      <c r="H40" s="5">
        <v>2001</v>
      </c>
      <c r="I40" s="5">
        <v>2002</v>
      </c>
      <c r="J40" s="5">
        <v>2003</v>
      </c>
      <c r="K40" s="5">
        <v>2004</v>
      </c>
      <c r="L40" s="5">
        <v>2005</v>
      </c>
      <c r="M40" s="5">
        <v>2006</v>
      </c>
      <c r="N40" s="5">
        <v>2007</v>
      </c>
      <c r="O40" s="5">
        <v>2008</v>
      </c>
      <c r="P40" s="5">
        <v>2009</v>
      </c>
      <c r="Q40" s="5">
        <v>2010</v>
      </c>
      <c r="R40" s="5">
        <v>2011</v>
      </c>
      <c r="S40" s="5">
        <v>2012</v>
      </c>
      <c r="T40" s="5">
        <v>2013</v>
      </c>
      <c r="U40" s="5">
        <v>2014</v>
      </c>
      <c r="V40" s="5">
        <v>2015</v>
      </c>
      <c r="W40" s="5">
        <v>2016</v>
      </c>
      <c r="X40" s="5">
        <v>2017</v>
      </c>
      <c r="Y40" s="59"/>
      <c r="Z40" s="300" t="str">
        <f>Z$22</f>
        <v>évolution annuelle</v>
      </c>
      <c r="AA40" s="238"/>
      <c r="AB40" s="80"/>
      <c r="AC40" s="21"/>
      <c r="AD40" s="324"/>
    </row>
    <row r="41" spans="1:30" ht="12.75" customHeight="1" x14ac:dyDescent="0.25">
      <c r="A41" s="99" t="s">
        <v>85</v>
      </c>
      <c r="B41" s="230" t="s">
        <v>209</v>
      </c>
      <c r="C41" s="22" t="s">
        <v>7</v>
      </c>
      <c r="D41" s="230" t="s">
        <v>210</v>
      </c>
      <c r="E41" s="30">
        <v>33.856991000000001</v>
      </c>
      <c r="F41" s="30">
        <v>33.887995000000004</v>
      </c>
      <c r="G41" s="30">
        <v>34.013254000000003</v>
      </c>
      <c r="H41" s="30">
        <v>34.083419999999997</v>
      </c>
      <c r="I41" s="30">
        <v>34.122056999999998</v>
      </c>
      <c r="J41" s="30">
        <v>33.907899</v>
      </c>
      <c r="K41" s="30">
        <v>34.540520999999998</v>
      </c>
      <c r="L41" s="30">
        <v>36.498362</v>
      </c>
      <c r="M41" s="30">
        <v>38.248885000000001</v>
      </c>
      <c r="N41" s="30">
        <v>39.642982000000003</v>
      </c>
      <c r="O41" s="30">
        <v>40.815885999999999</v>
      </c>
      <c r="P41" s="30">
        <v>41.093989944708767</v>
      </c>
      <c r="Q41" s="30">
        <v>40.744053000000001</v>
      </c>
      <c r="R41" s="30">
        <v>40.629938676383794</v>
      </c>
      <c r="S41" s="30">
        <v>39.846463999999997</v>
      </c>
      <c r="T41" s="30">
        <v>39.538790999999996</v>
      </c>
      <c r="U41" s="30">
        <v>39.382855839285696</v>
      </c>
      <c r="V41" s="30">
        <v>39.185338421052606</v>
      </c>
      <c r="W41" s="30">
        <v>39.048481899999999</v>
      </c>
      <c r="X41" s="30">
        <v>38.687185999999997</v>
      </c>
      <c r="Z41" s="215">
        <f>X41/W41-1</f>
        <v>-9.2524954215954525E-3</v>
      </c>
      <c r="AB41" s="83"/>
      <c r="AC41" s="24"/>
      <c r="AD41" s="325" t="s">
        <v>275</v>
      </c>
    </row>
    <row r="42" spans="1:30" s="25" customFormat="1" ht="12.75" customHeight="1" x14ac:dyDescent="0.25">
      <c r="A42" s="109" t="s">
        <v>170</v>
      </c>
      <c r="B42" s="228" t="s">
        <v>209</v>
      </c>
      <c r="C42" s="22" t="s">
        <v>43</v>
      </c>
      <c r="D42" s="228" t="s">
        <v>210</v>
      </c>
      <c r="E42" s="31">
        <v>1.28</v>
      </c>
      <c r="F42" s="31">
        <v>3.03</v>
      </c>
      <c r="G42" s="31">
        <v>5.4591469999999997</v>
      </c>
      <c r="H42" s="31">
        <v>6.9870029999999996</v>
      </c>
      <c r="I42" s="31">
        <v>9.1238869999999999</v>
      </c>
      <c r="J42" s="31">
        <v>10.617186</v>
      </c>
      <c r="K42" s="31">
        <v>11.938705000000001</v>
      </c>
      <c r="L42" s="31">
        <v>13.216799999999999</v>
      </c>
      <c r="M42" s="31">
        <v>15.267426</v>
      </c>
      <c r="N42" s="31">
        <v>17.248999999999999</v>
      </c>
      <c r="O42" s="31">
        <v>18.792707999999998</v>
      </c>
      <c r="P42" s="31">
        <v>20.48977497680664</v>
      </c>
      <c r="Q42" s="31">
        <v>21.841361000000003</v>
      </c>
      <c r="R42" s="30">
        <v>23.051038050999999</v>
      </c>
      <c r="S42" s="30">
        <v>24.207939</v>
      </c>
      <c r="T42" s="30">
        <v>24.981511000000001</v>
      </c>
      <c r="U42" s="30">
        <v>26.006278300000002</v>
      </c>
      <c r="V42" s="30">
        <v>26.899577000000001</v>
      </c>
      <c r="W42" s="30">
        <v>27.710612000000001</v>
      </c>
      <c r="X42" s="30">
        <v>28.460254000000003</v>
      </c>
      <c r="Y42" s="59"/>
      <c r="Z42" s="215">
        <f>X42/W42-1</f>
        <v>2.705252413768422E-2</v>
      </c>
      <c r="AA42" s="238"/>
      <c r="AB42" s="83"/>
      <c r="AC42" s="24"/>
      <c r="AD42" s="325" t="s">
        <v>276</v>
      </c>
    </row>
    <row r="43" spans="1:30" s="25" customFormat="1" ht="12.75" customHeight="1" x14ac:dyDescent="0.25">
      <c r="A43" s="109" t="s">
        <v>165</v>
      </c>
      <c r="B43" s="228" t="s">
        <v>209</v>
      </c>
      <c r="C43" s="26" t="s">
        <v>134</v>
      </c>
      <c r="D43" s="228" t="s">
        <v>210</v>
      </c>
      <c r="E43" s="79">
        <v>11.210100000000001</v>
      </c>
      <c r="F43" s="79">
        <v>20.619562999999999</v>
      </c>
      <c r="G43" s="79">
        <v>29.644770999999999</v>
      </c>
      <c r="H43" s="79">
        <v>36.853961999999996</v>
      </c>
      <c r="I43" s="79">
        <v>38.592776999999998</v>
      </c>
      <c r="J43" s="79">
        <v>41.701857000000004</v>
      </c>
      <c r="K43" s="79">
        <v>44.544088000000002</v>
      </c>
      <c r="L43" s="79">
        <v>48.088144999999997</v>
      </c>
      <c r="M43" s="88">
        <v>51.662793000000001</v>
      </c>
      <c r="N43" s="88">
        <v>54.849902999999998</v>
      </c>
      <c r="O43" s="88">
        <v>57.094391000000002</v>
      </c>
      <c r="P43" s="88">
        <v>59.968349650650005</v>
      </c>
      <c r="Q43" s="32">
        <v>62.403203620604998</v>
      </c>
      <c r="R43" s="32">
        <v>65.211691000000002</v>
      </c>
      <c r="S43" s="30">
        <v>68.451204000000004</v>
      </c>
      <c r="T43" s="30">
        <v>69.909236000000007</v>
      </c>
      <c r="U43" s="30">
        <v>71.67518299999999</v>
      </c>
      <c r="V43" s="30">
        <v>72.104100000000003</v>
      </c>
      <c r="W43" s="30">
        <v>72.965051999999986</v>
      </c>
      <c r="X43" s="30">
        <v>74.589199000000008</v>
      </c>
      <c r="Y43" s="59"/>
      <c r="Z43" s="215">
        <f>X43/W43-1</f>
        <v>2.2259245426152985E-2</v>
      </c>
      <c r="AA43" s="238"/>
      <c r="AB43" s="83"/>
      <c r="AC43" s="24"/>
      <c r="AD43" s="325" t="s">
        <v>277</v>
      </c>
    </row>
    <row r="44" spans="1:30" ht="12.75" customHeight="1" x14ac:dyDescent="0.25">
      <c r="A44" s="99" t="s">
        <v>164</v>
      </c>
      <c r="B44" s="228" t="s">
        <v>209</v>
      </c>
      <c r="C44" s="26" t="s">
        <v>135</v>
      </c>
      <c r="D44" s="228" t="s">
        <v>210</v>
      </c>
      <c r="E44" s="79">
        <v>11.210100000000001</v>
      </c>
      <c r="F44" s="79">
        <v>20.619562999999999</v>
      </c>
      <c r="G44" s="79">
        <v>29.644770999999999</v>
      </c>
      <c r="H44" s="79">
        <v>36.853961999999996</v>
      </c>
      <c r="I44" s="79">
        <v>38.592776999999998</v>
      </c>
      <c r="J44" s="79">
        <v>41.701857000000004</v>
      </c>
      <c r="K44" s="79">
        <v>44.544088000000002</v>
      </c>
      <c r="L44" s="79">
        <v>48.088144999999997</v>
      </c>
      <c r="M44" s="79">
        <v>51.662793000000001</v>
      </c>
      <c r="N44" s="79">
        <v>55.337367</v>
      </c>
      <c r="O44" s="329">
        <v>57.993915000000001</v>
      </c>
      <c r="P44" s="329">
        <v>61.536391650650003</v>
      </c>
      <c r="Q44" s="329">
        <v>65.028985620604999</v>
      </c>
      <c r="R44" s="329">
        <v>68.572344999999999</v>
      </c>
      <c r="S44" s="329">
        <v>73.114637000000002</v>
      </c>
      <c r="T44" s="30">
        <v>76.799515000000014</v>
      </c>
      <c r="U44" s="30">
        <v>79.931992999999991</v>
      </c>
      <c r="V44" s="30">
        <v>82.665689</v>
      </c>
      <c r="W44" s="30">
        <v>84.701911999999979</v>
      </c>
      <c r="X44" s="30">
        <v>89.487744000000006</v>
      </c>
      <c r="Z44" s="215">
        <f>X44/W44-1</f>
        <v>5.6502053932383722E-2</v>
      </c>
      <c r="AD44" s="323" t="s">
        <v>306</v>
      </c>
    </row>
    <row r="45" spans="1:30" s="59" customFormat="1" ht="12.75" customHeight="1" thickBot="1" x14ac:dyDescent="0.3">
      <c r="A45" s="123"/>
      <c r="B45" s="256"/>
      <c r="C45" s="668"/>
      <c r="D45" s="233"/>
      <c r="E45" s="586"/>
      <c r="F45" s="586"/>
      <c r="G45" s="586"/>
      <c r="H45" s="586"/>
      <c r="I45" s="586"/>
      <c r="J45" s="586"/>
      <c r="K45" s="587"/>
      <c r="L45" s="587"/>
      <c r="M45" s="586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Z45" s="219"/>
      <c r="AA45" s="238"/>
      <c r="AD45" s="327"/>
    </row>
    <row r="46" spans="1:30" s="33" customFormat="1" ht="16.5" customHeight="1" thickBot="1" x14ac:dyDescent="0.3">
      <c r="A46" s="1" t="s">
        <v>179</v>
      </c>
      <c r="B46" s="241"/>
      <c r="C46" s="676" t="s">
        <v>8</v>
      </c>
      <c r="D46" s="304"/>
      <c r="E46" s="305"/>
      <c r="F46" s="305"/>
      <c r="G46" s="305"/>
      <c r="H46" s="305"/>
      <c r="I46" s="305"/>
      <c r="J46" s="305"/>
      <c r="K46" s="306"/>
      <c r="L46" s="306"/>
      <c r="M46" s="305"/>
      <c r="N46" s="303"/>
      <c r="O46" s="307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238"/>
      <c r="AB46" s="69"/>
      <c r="AC46" s="35"/>
      <c r="AD46" s="326"/>
    </row>
    <row r="47" spans="1:30" s="69" customFormat="1" ht="12.75" customHeight="1" x14ac:dyDescent="0.25">
      <c r="A47" s="123"/>
      <c r="B47" s="263"/>
      <c r="C47" s="97"/>
      <c r="D47" s="239"/>
      <c r="E47" s="588"/>
      <c r="F47" s="588"/>
      <c r="G47" s="589"/>
      <c r="H47" s="589"/>
      <c r="I47" s="589"/>
      <c r="J47" s="589"/>
      <c r="K47" s="590"/>
      <c r="L47" s="590"/>
      <c r="M47" s="589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"/>
      <c r="Z47" s="219"/>
      <c r="AA47" s="238"/>
      <c r="AC47" s="591"/>
      <c r="AD47" s="592"/>
    </row>
    <row r="48" spans="1:30" s="33" customFormat="1" ht="15" customHeight="1" x14ac:dyDescent="0.25">
      <c r="A48" s="154" t="s">
        <v>126</v>
      </c>
      <c r="B48" s="249"/>
      <c r="C48" s="155" t="s">
        <v>1</v>
      </c>
      <c r="D48" s="557"/>
      <c r="E48" s="5">
        <v>1998</v>
      </c>
      <c r="F48" s="5">
        <v>1999</v>
      </c>
      <c r="G48" s="5">
        <v>2000</v>
      </c>
      <c r="H48" s="5">
        <v>2001</v>
      </c>
      <c r="I48" s="5">
        <v>2002</v>
      </c>
      <c r="J48" s="5">
        <v>2003</v>
      </c>
      <c r="K48" s="5">
        <v>2004</v>
      </c>
      <c r="L48" s="5">
        <v>2005</v>
      </c>
      <c r="M48" s="5">
        <v>2006</v>
      </c>
      <c r="N48" s="5">
        <v>2007</v>
      </c>
      <c r="O48" s="5">
        <v>2008</v>
      </c>
      <c r="P48" s="5">
        <v>2009</v>
      </c>
      <c r="Q48" s="5">
        <v>2010</v>
      </c>
      <c r="R48" s="5">
        <v>2011</v>
      </c>
      <c r="S48" s="5">
        <v>2012</v>
      </c>
      <c r="T48" s="5">
        <v>2013</v>
      </c>
      <c r="U48" s="5">
        <v>2014</v>
      </c>
      <c r="V48" s="5">
        <v>2015</v>
      </c>
      <c r="W48" s="5">
        <v>2016</v>
      </c>
      <c r="X48" s="5">
        <v>2017</v>
      </c>
      <c r="Y48" s="59"/>
      <c r="Z48" s="213"/>
      <c r="AA48" s="238"/>
      <c r="AB48" s="69"/>
      <c r="AC48" s="35"/>
      <c r="AD48" s="326"/>
    </row>
    <row r="49" spans="1:30" s="69" customFormat="1" ht="12.75" customHeight="1" x14ac:dyDescent="0.25">
      <c r="A49" s="123"/>
      <c r="B49" s="263"/>
      <c r="C49" s="97"/>
      <c r="D49" s="239"/>
      <c r="E49" s="588"/>
      <c r="F49" s="588"/>
      <c r="G49" s="589"/>
      <c r="H49" s="589"/>
      <c r="I49" s="589"/>
      <c r="J49" s="589"/>
      <c r="K49" s="590"/>
      <c r="L49" s="590"/>
      <c r="M49" s="589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"/>
      <c r="Z49" s="219"/>
      <c r="AA49" s="238"/>
      <c r="AC49" s="591"/>
      <c r="AD49" s="592"/>
    </row>
    <row r="50" spans="1:30" s="33" customFormat="1" ht="12.6" customHeight="1" x14ac:dyDescent="0.25">
      <c r="A50" s="156" t="s">
        <v>137</v>
      </c>
      <c r="B50" s="273" t="s">
        <v>209</v>
      </c>
      <c r="C50" s="157" t="s">
        <v>514</v>
      </c>
      <c r="D50" s="231" t="s">
        <v>210</v>
      </c>
      <c r="E50" s="158">
        <v>33.856991000000001</v>
      </c>
      <c r="F50" s="158">
        <v>33.887994999999997</v>
      </c>
      <c r="G50" s="158">
        <v>34.013254000000003</v>
      </c>
      <c r="H50" s="158">
        <v>34.083419999999997</v>
      </c>
      <c r="I50" s="158">
        <v>34.122056999999998</v>
      </c>
      <c r="J50" s="158">
        <v>33.907899</v>
      </c>
      <c r="K50" s="158">
        <v>33.710451999999997</v>
      </c>
      <c r="L50" s="158">
        <v>33.717162999999999</v>
      </c>
      <c r="M50" s="158">
        <v>34.125135</v>
      </c>
      <c r="N50" s="158">
        <v>34.527000000000001</v>
      </c>
      <c r="O50" s="158">
        <v>35.04</v>
      </c>
      <c r="P50" s="158">
        <v>35.580433339999999</v>
      </c>
      <c r="Q50" s="158">
        <v>35.632535000000004</v>
      </c>
      <c r="R50" s="158">
        <v>36.330284000000006</v>
      </c>
      <c r="S50" s="158">
        <v>36.262481999999999</v>
      </c>
      <c r="T50" s="158">
        <v>36.404336000000001</v>
      </c>
      <c r="U50" s="158">
        <v>36.689292839285699</v>
      </c>
      <c r="V50" s="158">
        <v>36.816510421052598</v>
      </c>
      <c r="W50" s="158">
        <v>36.860446900000007</v>
      </c>
      <c r="X50" s="158">
        <v>36.681979999999996</v>
      </c>
      <c r="Y50" s="59"/>
      <c r="Z50" s="212">
        <f>X50/W50-1</f>
        <v>-4.8416911624588055E-3</v>
      </c>
      <c r="AA50" s="238"/>
      <c r="AB50" s="69"/>
      <c r="AC50" s="35"/>
      <c r="AD50" s="326" t="s">
        <v>278</v>
      </c>
    </row>
    <row r="51" spans="1:30" s="69" customFormat="1" ht="12.75" customHeight="1" x14ac:dyDescent="0.25">
      <c r="A51" s="123"/>
      <c r="B51" s="256"/>
      <c r="C51" s="668"/>
      <c r="D51" s="233"/>
      <c r="E51" s="593"/>
      <c r="F51" s="593"/>
      <c r="G51" s="593"/>
      <c r="H51" s="593"/>
      <c r="I51" s="593"/>
      <c r="J51" s="593"/>
      <c r="K51" s="593"/>
      <c r="L51" s="593"/>
      <c r="M51" s="593"/>
      <c r="N51" s="593"/>
      <c r="O51" s="593"/>
      <c r="P51" s="593"/>
      <c r="Q51" s="593"/>
      <c r="R51" s="593"/>
      <c r="S51" s="593"/>
      <c r="T51" s="593"/>
      <c r="U51" s="593"/>
      <c r="V51" s="593"/>
      <c r="W51" s="593"/>
      <c r="X51" s="593"/>
      <c r="Y51" s="59"/>
      <c r="Z51" s="219"/>
      <c r="AA51" s="238"/>
      <c r="AC51" s="591"/>
      <c r="AD51" s="592"/>
    </row>
    <row r="52" spans="1:30" ht="23.4" customHeight="1" x14ac:dyDescent="0.25">
      <c r="A52" s="99" t="s">
        <v>86</v>
      </c>
      <c r="B52" s="228" t="s">
        <v>209</v>
      </c>
      <c r="C52" s="533" t="s">
        <v>483</v>
      </c>
      <c r="D52" s="228" t="s">
        <v>210</v>
      </c>
      <c r="E52" s="36">
        <v>33.856991000000001</v>
      </c>
      <c r="F52" s="36">
        <v>33.887995000000004</v>
      </c>
      <c r="G52" s="36">
        <v>34.013254000000003</v>
      </c>
      <c r="H52" s="36">
        <v>34.083419999999997</v>
      </c>
      <c r="I52" s="36">
        <v>34.122056999999998</v>
      </c>
      <c r="J52" s="36">
        <v>33.907899</v>
      </c>
      <c r="K52" s="36">
        <v>33.609653999999999</v>
      </c>
      <c r="L52" s="36">
        <v>33.106087000000002</v>
      </c>
      <c r="M52" s="36">
        <v>31.59769</v>
      </c>
      <c r="N52" s="36">
        <v>28.737589</v>
      </c>
      <c r="O52" s="36">
        <v>26.345635999999999</v>
      </c>
      <c r="P52" s="36">
        <v>23.995061345099469</v>
      </c>
      <c r="Q52" s="36">
        <v>21.649159000000001</v>
      </c>
      <c r="R52" s="36">
        <v>19.511963120000001</v>
      </c>
      <c r="S52" s="36">
        <v>17.373947999999999</v>
      </c>
      <c r="T52" s="36">
        <v>15.586709999999998</v>
      </c>
      <c r="U52" s="36">
        <v>14.0536508392857</v>
      </c>
      <c r="V52" s="36">
        <v>12.6858784210526</v>
      </c>
      <c r="W52" s="36">
        <v>11.483025900000001</v>
      </c>
      <c r="X52" s="36">
        <v>10.364521</v>
      </c>
      <c r="Z52" s="215">
        <f>X52/W52-1</f>
        <v>-9.7405066377147298E-2</v>
      </c>
      <c r="AB52" s="69"/>
      <c r="AD52" s="323" t="s">
        <v>280</v>
      </c>
    </row>
    <row r="53" spans="1:30" ht="12.6" customHeight="1" x14ac:dyDescent="0.25">
      <c r="A53" s="208" t="s">
        <v>140</v>
      </c>
      <c r="B53" s="228" t="s">
        <v>209</v>
      </c>
      <c r="C53" s="536" t="s">
        <v>484</v>
      </c>
      <c r="D53" s="228" t="s">
        <v>210</v>
      </c>
      <c r="E53" s="389"/>
      <c r="F53" s="389"/>
      <c r="G53" s="389"/>
      <c r="H53" s="389"/>
      <c r="I53" s="389"/>
      <c r="J53" s="389"/>
      <c r="K53" s="389"/>
      <c r="L53" s="389"/>
      <c r="M53" s="389"/>
      <c r="N53" s="36">
        <v>0.70306900000000006</v>
      </c>
      <c r="O53" s="36">
        <v>0.94630100000000006</v>
      </c>
      <c r="P53" s="36">
        <v>1.1164810000000001</v>
      </c>
      <c r="Q53" s="36">
        <v>1.2977290000000001</v>
      </c>
      <c r="R53" s="36">
        <v>1.667206</v>
      </c>
      <c r="S53" s="36">
        <v>1.7901469999999999</v>
      </c>
      <c r="T53" s="36">
        <v>1.6345429999999999</v>
      </c>
      <c r="U53" s="36">
        <v>1.6374380000000002</v>
      </c>
      <c r="V53" s="36">
        <v>1.579575</v>
      </c>
      <c r="W53" s="36">
        <v>1.4985269999999999</v>
      </c>
      <c r="X53" s="36">
        <v>1.404298</v>
      </c>
      <c r="Z53" s="215">
        <f>X53/W53-1</f>
        <v>-6.2881082556403678E-2</v>
      </c>
      <c r="AB53" s="69"/>
      <c r="AD53" s="323" t="s">
        <v>281</v>
      </c>
    </row>
    <row r="54" spans="1:30" s="33" customFormat="1" ht="15" customHeight="1" x14ac:dyDescent="0.25">
      <c r="A54" s="110" t="s">
        <v>87</v>
      </c>
      <c r="B54" s="228" t="s">
        <v>209</v>
      </c>
      <c r="C54" s="58" t="s">
        <v>485</v>
      </c>
      <c r="D54" s="228" t="s">
        <v>210</v>
      </c>
      <c r="E54" s="377"/>
      <c r="F54" s="377"/>
      <c r="G54" s="377"/>
      <c r="H54" s="377"/>
      <c r="I54" s="377"/>
      <c r="J54" s="377"/>
      <c r="K54" s="36">
        <v>0.93086699999999833</v>
      </c>
      <c r="L54" s="36">
        <v>3.3922750000000002</v>
      </c>
      <c r="M54" s="50">
        <v>6.6511950000000004</v>
      </c>
      <c r="N54" s="36">
        <v>10.905393</v>
      </c>
      <c r="O54" s="50">
        <v>14.47025</v>
      </c>
      <c r="P54" s="36">
        <v>17.098928599609302</v>
      </c>
      <c r="Q54" s="36">
        <v>19.094894</v>
      </c>
      <c r="R54" s="36">
        <v>21.117975556383794</v>
      </c>
      <c r="S54" s="36">
        <v>22.472515999999999</v>
      </c>
      <c r="T54" s="36">
        <v>23.952081</v>
      </c>
      <c r="U54" s="36">
        <v>25.329204999999998</v>
      </c>
      <c r="V54" s="36">
        <v>26.499460000000003</v>
      </c>
      <c r="W54" s="36">
        <v>27.565456000000001</v>
      </c>
      <c r="X54" s="36">
        <v>28.322665000000001</v>
      </c>
      <c r="Y54" s="59"/>
      <c r="Z54" s="215">
        <f>X54/W54-1</f>
        <v>2.7469489349278398E-2</v>
      </c>
      <c r="AA54" s="238"/>
      <c r="AB54" s="69"/>
      <c r="AD54" s="326" t="s">
        <v>282</v>
      </c>
    </row>
    <row r="55" spans="1:30" s="33" customFormat="1" ht="15" customHeight="1" x14ac:dyDescent="0.25">
      <c r="A55" s="110"/>
      <c r="B55" s="501"/>
      <c r="C55" s="70" t="s">
        <v>486</v>
      </c>
      <c r="D55" s="228" t="s">
        <v>210</v>
      </c>
      <c r="E55" s="535"/>
      <c r="F55" s="535"/>
      <c r="G55" s="535"/>
      <c r="H55" s="535"/>
      <c r="I55" s="535"/>
      <c r="J55" s="535"/>
      <c r="K55" s="36">
        <f>[1]PRO2017!H150</f>
        <v>0.93073300000000003</v>
      </c>
      <c r="L55" s="36">
        <f>[1]PRO2017!I150</f>
        <v>3.3922750000000002</v>
      </c>
      <c r="M55" s="36">
        <f>[1]PRO2017!J150</f>
        <v>6.6511950000000004</v>
      </c>
      <c r="N55" s="36">
        <f>[1]PRO2017!K150</f>
        <v>10.905393</v>
      </c>
      <c r="O55" s="36">
        <f>[1]PRO2017!L150</f>
        <v>14.07</v>
      </c>
      <c r="P55" s="36">
        <f>[1]PRO2017!M150</f>
        <v>16.215278599609302</v>
      </c>
      <c r="Q55" s="36">
        <f>[1]PRO2017!N150</f>
        <v>18.123752</v>
      </c>
      <c r="R55" s="36">
        <f>[1]PRO2017!O150</f>
        <v>19.780390556383797</v>
      </c>
      <c r="S55" s="36">
        <v>20.889410999999999</v>
      </c>
      <c r="T55" s="36">
        <v>21.904</v>
      </c>
      <c r="U55" s="36">
        <v>22.802</v>
      </c>
      <c r="V55" s="36">
        <v>23.123000000000001</v>
      </c>
      <c r="W55" s="36">
        <v>23.288632</v>
      </c>
      <c r="X55" s="36">
        <v>22.956043999999999</v>
      </c>
      <c r="Y55" s="69"/>
      <c r="Z55" s="215">
        <f t="shared" ref="Z55:Z57" si="1">X55/W55-1</f>
        <v>-1.4281130810946729E-2</v>
      </c>
      <c r="AA55" s="238"/>
      <c r="AB55" s="69"/>
      <c r="AD55" s="326"/>
    </row>
    <row r="56" spans="1:30" s="8" customFormat="1" ht="12.6" customHeight="1" x14ac:dyDescent="0.25">
      <c r="A56" s="208" t="s">
        <v>162</v>
      </c>
      <c r="B56" s="228" t="s">
        <v>209</v>
      </c>
      <c r="C56" s="536" t="s">
        <v>27</v>
      </c>
      <c r="D56" s="228" t="s">
        <v>210</v>
      </c>
      <c r="E56" s="377"/>
      <c r="F56" s="377"/>
      <c r="G56" s="377"/>
      <c r="H56" s="377"/>
      <c r="I56" s="377"/>
      <c r="J56" s="377"/>
      <c r="K56" s="36">
        <v>0.100798</v>
      </c>
      <c r="L56" s="36">
        <v>0.60115699999999994</v>
      </c>
      <c r="M56" s="36">
        <v>2.3790290000000001</v>
      </c>
      <c r="N56" s="36">
        <v>5.4829999999999997</v>
      </c>
      <c r="O56" s="36">
        <v>8.1201209999999993</v>
      </c>
      <c r="P56" s="36">
        <v>10.701722</v>
      </c>
      <c r="Q56" s="36">
        <v>13.012234000000001</v>
      </c>
      <c r="R56" s="36">
        <v>15.480736</v>
      </c>
      <c r="S56" s="36">
        <v>17.305429</v>
      </c>
      <c r="T56" s="36">
        <v>18.777900000000002</v>
      </c>
      <c r="U56" s="36">
        <v>20.117864000000001</v>
      </c>
      <c r="V56" s="36">
        <v>20.767481</v>
      </c>
      <c r="W56" s="36">
        <v>21.108720000000002</v>
      </c>
      <c r="X56" s="36">
        <v>20.950838000000001</v>
      </c>
      <c r="Y56" s="60"/>
      <c r="Z56" s="215">
        <f t="shared" si="1"/>
        <v>-7.4794682008194613E-3</v>
      </c>
      <c r="AA56" s="238"/>
      <c r="AB56" s="69"/>
      <c r="AC56" s="33"/>
      <c r="AD56" s="323" t="s">
        <v>279</v>
      </c>
    </row>
    <row r="57" spans="1:30" s="8" customFormat="1" ht="12.6" customHeight="1" x14ac:dyDescent="0.25">
      <c r="A57" s="208"/>
      <c r="B57" s="501"/>
      <c r="C57" s="70" t="s">
        <v>487</v>
      </c>
      <c r="D57" s="228" t="s">
        <v>210</v>
      </c>
      <c r="E57" s="535"/>
      <c r="F57" s="535"/>
      <c r="G57" s="535"/>
      <c r="H57" s="535"/>
      <c r="I57" s="535"/>
      <c r="J57" s="535"/>
      <c r="K57" s="36">
        <f>[1]PRO2017!H152</f>
        <v>6.8999999999999992E-2</v>
      </c>
      <c r="L57" s="36">
        <f>[1]PRO2017!I152</f>
        <v>0.13551299999999999</v>
      </c>
      <c r="M57" s="36">
        <f>[1]PRO2017!J152</f>
        <v>0.21175099999999999</v>
      </c>
      <c r="N57" s="36">
        <f>[1]PRO2017!K152</f>
        <v>0.225744</v>
      </c>
      <c r="O57" s="36">
        <f>[1]PRO2017!L152</f>
        <v>0.40049700000000005</v>
      </c>
      <c r="P57" s="36">
        <f>[1]PRO2017!M152</f>
        <v>0.88364999999999994</v>
      </c>
      <c r="Q57" s="36">
        <f>[1]PRO2017!N152</f>
        <v>0.97114200000000006</v>
      </c>
      <c r="R57" s="36">
        <f>[1]PRO2017!O152</f>
        <v>1.3375849999999998</v>
      </c>
      <c r="S57" s="36">
        <v>1.583105</v>
      </c>
      <c r="T57" s="36">
        <v>2.0397259999999999</v>
      </c>
      <c r="U57" s="36">
        <v>2.5177779999999998</v>
      </c>
      <c r="V57" s="36">
        <v>3.3631510000000002</v>
      </c>
      <c r="W57" s="36">
        <v>4.2687010000000001</v>
      </c>
      <c r="X57" s="36">
        <v>5.3666210000000021</v>
      </c>
      <c r="Y57" s="60"/>
      <c r="Z57" s="215">
        <f t="shared" si="1"/>
        <v>0.25720236671530805</v>
      </c>
      <c r="AA57" s="238"/>
      <c r="AB57" s="69"/>
      <c r="AC57" s="33"/>
      <c r="AD57" s="323"/>
    </row>
    <row r="58" spans="1:30" s="33" customFormat="1" ht="12.6" customHeight="1" x14ac:dyDescent="0.25">
      <c r="A58" s="156" t="s">
        <v>85</v>
      </c>
      <c r="B58" s="273" t="s">
        <v>209</v>
      </c>
      <c r="C58" s="157" t="s">
        <v>9</v>
      </c>
      <c r="D58" s="231" t="s">
        <v>210</v>
      </c>
      <c r="E58" s="158">
        <v>33.856991000000001</v>
      </c>
      <c r="F58" s="158">
        <v>33.887995000000004</v>
      </c>
      <c r="G58" s="158">
        <v>34.013254000000003</v>
      </c>
      <c r="H58" s="158">
        <v>34.083419999999997</v>
      </c>
      <c r="I58" s="158">
        <v>34.122056999999998</v>
      </c>
      <c r="J58" s="158">
        <v>33.907899</v>
      </c>
      <c r="K58" s="158">
        <v>34.540520999999998</v>
      </c>
      <c r="L58" s="158">
        <v>36.498362</v>
      </c>
      <c r="M58" s="158">
        <v>38.248885000000001</v>
      </c>
      <c r="N58" s="158">
        <v>39.642982000000003</v>
      </c>
      <c r="O58" s="158">
        <v>40.815885999999999</v>
      </c>
      <c r="P58" s="158">
        <v>41.093989944708767</v>
      </c>
      <c r="Q58" s="158">
        <v>40.744053000000001</v>
      </c>
      <c r="R58" s="158">
        <v>40.629938676383794</v>
      </c>
      <c r="S58" s="158">
        <v>39.846463999999997</v>
      </c>
      <c r="T58" s="158">
        <v>39.538790999999996</v>
      </c>
      <c r="U58" s="158">
        <v>39.382855839285696</v>
      </c>
      <c r="V58" s="158">
        <v>39.185338421052606</v>
      </c>
      <c r="W58" s="158">
        <v>39.048481899999999</v>
      </c>
      <c r="X58" s="158">
        <v>38.687185999999997</v>
      </c>
      <c r="Y58" s="59"/>
      <c r="Z58" s="212">
        <f>X58/W58-1</f>
        <v>-9.2524954215954525E-3</v>
      </c>
      <c r="AA58" s="238"/>
      <c r="AB58" s="69"/>
      <c r="AC58" s="35"/>
      <c r="AD58" s="326" t="s">
        <v>283</v>
      </c>
    </row>
    <row r="59" spans="1:30" ht="12.75" customHeight="1" x14ac:dyDescent="0.25">
      <c r="B59" s="243"/>
      <c r="C59" s="650" t="s">
        <v>488</v>
      </c>
      <c r="D59" s="650"/>
      <c r="E59" s="650"/>
      <c r="F59" s="650"/>
      <c r="G59" s="650"/>
      <c r="H59" s="650"/>
      <c r="I59" s="650"/>
      <c r="J59" s="650"/>
      <c r="K59" s="650"/>
      <c r="L59" s="650"/>
      <c r="M59" s="650"/>
      <c r="N59" s="650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AB59" s="69"/>
    </row>
    <row r="60" spans="1:30" ht="12.75" customHeight="1" x14ac:dyDescent="0.25">
      <c r="B60" s="250"/>
      <c r="C60" s="112"/>
      <c r="D60" s="232"/>
      <c r="E60" s="5">
        <v>1998</v>
      </c>
      <c r="F60" s="5">
        <v>1999</v>
      </c>
      <c r="G60" s="37">
        <v>2000</v>
      </c>
      <c r="H60" s="37">
        <v>2001</v>
      </c>
      <c r="I60" s="37">
        <v>2002</v>
      </c>
      <c r="J60" s="37">
        <v>2003</v>
      </c>
      <c r="K60" s="37">
        <v>2004</v>
      </c>
      <c r="L60" s="5">
        <v>2005</v>
      </c>
      <c r="M60" s="37">
        <v>2006</v>
      </c>
      <c r="N60" s="5">
        <v>2007</v>
      </c>
      <c r="O60" s="37">
        <v>2008</v>
      </c>
      <c r="P60" s="5">
        <v>2009</v>
      </c>
      <c r="Q60" s="5">
        <v>2010</v>
      </c>
      <c r="R60" s="5">
        <v>2011</v>
      </c>
      <c r="S60" s="5">
        <v>2012</v>
      </c>
      <c r="T60" s="5">
        <v>2013</v>
      </c>
      <c r="U60" s="5">
        <v>2014</v>
      </c>
      <c r="V60" s="5">
        <v>2015</v>
      </c>
      <c r="W60" s="5">
        <v>2016</v>
      </c>
      <c r="X60" s="5">
        <v>2017</v>
      </c>
      <c r="Z60" s="300" t="str">
        <f>Z$22</f>
        <v>évolution annuelle</v>
      </c>
      <c r="AB60" s="69"/>
    </row>
    <row r="61" spans="1:30" s="33" customFormat="1" ht="12.75" customHeight="1" x14ac:dyDescent="0.25">
      <c r="A61" s="99" t="s">
        <v>109</v>
      </c>
      <c r="B61" s="228" t="s">
        <v>209</v>
      </c>
      <c r="C61" s="64" t="s">
        <v>33</v>
      </c>
      <c r="D61" s="228" t="s">
        <v>210</v>
      </c>
      <c r="E61" s="389"/>
      <c r="F61" s="389"/>
      <c r="G61" s="39">
        <v>2.86</v>
      </c>
      <c r="H61" s="39">
        <v>3.1670590000000001</v>
      </c>
      <c r="I61" s="39">
        <v>2.722289</v>
      </c>
      <c r="J61" s="39">
        <v>2.9906709999999999</v>
      </c>
      <c r="K61" s="39">
        <v>2.5133779999999999</v>
      </c>
      <c r="L61" s="39">
        <v>2.532651</v>
      </c>
      <c r="M61" s="39">
        <v>1.4705619999999999</v>
      </c>
      <c r="N61" s="39">
        <v>1.042497</v>
      </c>
      <c r="O61" s="39">
        <v>0.64550099999999999</v>
      </c>
      <c r="P61" s="39">
        <v>0.37257951757812496</v>
      </c>
      <c r="Q61" s="39">
        <v>0.21736756132548002</v>
      </c>
      <c r="R61" s="39">
        <v>0.14795713051819001</v>
      </c>
      <c r="S61" s="39">
        <v>0.10763780059702301</v>
      </c>
      <c r="T61" s="36">
        <v>7.9767800546003395E-2</v>
      </c>
      <c r="U61" s="36">
        <v>5.7400962627424099E-2</v>
      </c>
      <c r="V61" s="36">
        <v>4.4643675548245894E-2</v>
      </c>
      <c r="W61" s="391"/>
      <c r="X61" s="391"/>
      <c r="Y61" s="69"/>
      <c r="Z61" s="460"/>
      <c r="AA61" s="219"/>
      <c r="AB61" s="69"/>
      <c r="AD61" s="326" t="s">
        <v>284</v>
      </c>
    </row>
    <row r="62" spans="1:30" s="33" customFormat="1" ht="12.75" customHeight="1" x14ac:dyDescent="0.25">
      <c r="A62" s="99" t="s">
        <v>110</v>
      </c>
      <c r="B62" s="228" t="s">
        <v>209</v>
      </c>
      <c r="C62" s="64" t="s">
        <v>34</v>
      </c>
      <c r="D62" s="228" t="s">
        <v>210</v>
      </c>
      <c r="E62" s="389"/>
      <c r="F62" s="389"/>
      <c r="G62" s="39">
        <v>1.49946</v>
      </c>
      <c r="H62" s="39">
        <v>2.7707169999999999</v>
      </c>
      <c r="I62" s="39">
        <v>3.6981929999999998</v>
      </c>
      <c r="J62" s="39">
        <v>4.5233210000000001</v>
      </c>
      <c r="K62" s="39">
        <v>5.1626539999999999</v>
      </c>
      <c r="L62" s="39">
        <v>5.6874140000000004</v>
      </c>
      <c r="M62" s="39">
        <v>5.4225859999999999</v>
      </c>
      <c r="N62" s="39">
        <v>3.9068100000000001</v>
      </c>
      <c r="O62" s="39">
        <v>2.6822210000000002</v>
      </c>
      <c r="P62" s="39">
        <v>2.4278106484374997</v>
      </c>
      <c r="Q62" s="39">
        <v>1.9342296775131702</v>
      </c>
      <c r="R62" s="39">
        <v>1.6557266953109702</v>
      </c>
      <c r="S62" s="39">
        <v>1.0914280550071001</v>
      </c>
      <c r="T62" s="36">
        <v>0.94848663654720289</v>
      </c>
      <c r="U62" s="36">
        <v>0.83396442525663206</v>
      </c>
      <c r="V62" s="36">
        <v>0.70587569949246898</v>
      </c>
      <c r="W62" s="391"/>
      <c r="X62" s="391"/>
      <c r="Y62" s="69"/>
      <c r="Z62" s="461"/>
      <c r="AA62" s="219"/>
      <c r="AB62" s="69"/>
      <c r="AD62" s="326" t="s">
        <v>284</v>
      </c>
    </row>
    <row r="63" spans="1:30" s="33" customFormat="1" ht="12.75" customHeight="1" x14ac:dyDescent="0.25">
      <c r="A63" s="159" t="s">
        <v>108</v>
      </c>
      <c r="B63" s="273" t="s">
        <v>209</v>
      </c>
      <c r="C63" s="160" t="s">
        <v>10</v>
      </c>
      <c r="D63" s="231" t="s">
        <v>210</v>
      </c>
      <c r="E63" s="727"/>
      <c r="F63" s="727"/>
      <c r="G63" s="161">
        <v>4.3594600000000003</v>
      </c>
      <c r="H63" s="161">
        <v>5.9377760000000004</v>
      </c>
      <c r="I63" s="161">
        <v>6.4204819999999998</v>
      </c>
      <c r="J63" s="161">
        <v>7.513992</v>
      </c>
      <c r="K63" s="161">
        <v>7.6760319999999993</v>
      </c>
      <c r="L63" s="161">
        <v>8.220065</v>
      </c>
      <c r="M63" s="161">
        <v>6.8931480000000001</v>
      </c>
      <c r="N63" s="161">
        <v>4.9493070000000001</v>
      </c>
      <c r="O63" s="161">
        <v>3.3277220000000001</v>
      </c>
      <c r="P63" s="161">
        <v>2.8003901660156245</v>
      </c>
      <c r="Q63" s="161">
        <v>2.1515972388386504</v>
      </c>
      <c r="R63" s="161">
        <v>1.8036838258291601</v>
      </c>
      <c r="S63" s="161">
        <v>1.19906585560412</v>
      </c>
      <c r="T63" s="161">
        <v>1.0282544370932001</v>
      </c>
      <c r="U63" s="161">
        <v>0.89136538788405595</v>
      </c>
      <c r="V63" s="161">
        <v>0.75051937504071498</v>
      </c>
      <c r="W63" s="161">
        <v>0.62285364819185407</v>
      </c>
      <c r="X63" s="391"/>
      <c r="Y63" s="69"/>
      <c r="Z63" s="461"/>
      <c r="AA63" s="219"/>
      <c r="AB63" s="69"/>
      <c r="AD63" s="326" t="s">
        <v>307</v>
      </c>
    </row>
    <row r="64" spans="1:30" s="69" customFormat="1" ht="12.75" customHeight="1" x14ac:dyDescent="0.25">
      <c r="A64" s="599" t="str">
        <f>$A$6</f>
        <v>Source ARCEP - 1998 to 2014 annual surveys. 2015 quarterly surveys.</v>
      </c>
      <c r="B64" s="600"/>
      <c r="C64" s="668" t="s">
        <v>40</v>
      </c>
      <c r="D64" s="601"/>
      <c r="E64" s="602"/>
      <c r="F64" s="602"/>
      <c r="G64" s="603"/>
      <c r="H64" s="603"/>
      <c r="I64" s="603"/>
      <c r="J64" s="603"/>
      <c r="K64" s="603"/>
      <c r="L64" s="603"/>
      <c r="M64" s="603"/>
      <c r="N64" s="603"/>
      <c r="O64" s="603"/>
      <c r="P64" s="603"/>
      <c r="Q64" s="603"/>
      <c r="R64" s="603"/>
      <c r="S64" s="603"/>
      <c r="T64" s="603"/>
      <c r="U64" s="603"/>
      <c r="V64" s="603"/>
      <c r="W64" s="603"/>
      <c r="X64" s="603"/>
      <c r="Z64" s="604"/>
      <c r="AA64" s="219"/>
      <c r="AD64" s="592"/>
    </row>
    <row r="65" spans="1:30" s="33" customFormat="1" ht="12.75" customHeight="1" x14ac:dyDescent="0.25">
      <c r="A65" s="124"/>
      <c r="B65" s="250"/>
      <c r="C65" s="112"/>
      <c r="D65" s="232"/>
      <c r="E65" s="5">
        <v>1998</v>
      </c>
      <c r="F65" s="5">
        <v>1999</v>
      </c>
      <c r="G65" s="37">
        <v>2000</v>
      </c>
      <c r="H65" s="37">
        <v>2001</v>
      </c>
      <c r="I65" s="37">
        <v>2002</v>
      </c>
      <c r="J65" s="37">
        <v>2003</v>
      </c>
      <c r="K65" s="37">
        <v>2004</v>
      </c>
      <c r="L65" s="5">
        <v>2005</v>
      </c>
      <c r="M65" s="37">
        <v>2006</v>
      </c>
      <c r="N65" s="5">
        <v>2007</v>
      </c>
      <c r="O65" s="37">
        <v>2008</v>
      </c>
      <c r="P65" s="5">
        <v>2009</v>
      </c>
      <c r="Q65" s="5">
        <v>2010</v>
      </c>
      <c r="R65" s="5">
        <v>2011</v>
      </c>
      <c r="S65" s="5">
        <v>2012</v>
      </c>
      <c r="T65" s="5">
        <v>2013</v>
      </c>
      <c r="U65" s="5">
        <v>2014</v>
      </c>
      <c r="V65" s="5">
        <v>2015</v>
      </c>
      <c r="W65" s="5">
        <v>2016</v>
      </c>
      <c r="X65" s="5">
        <v>2017</v>
      </c>
      <c r="Y65" s="69"/>
      <c r="Z65" s="300" t="str">
        <f>Z$22</f>
        <v>évolution annuelle</v>
      </c>
      <c r="AA65" s="219"/>
      <c r="AB65" s="69"/>
      <c r="AD65" s="326"/>
    </row>
    <row r="66" spans="1:30" s="33" customFormat="1" ht="12.75" customHeight="1" x14ac:dyDescent="0.25">
      <c r="A66" s="594"/>
      <c r="B66" s="595"/>
      <c r="C66" s="596" t="s">
        <v>443</v>
      </c>
      <c r="D66" s="228" t="s">
        <v>210</v>
      </c>
      <c r="E66" s="389"/>
      <c r="F66" s="389"/>
      <c r="G66" s="389"/>
      <c r="H66" s="389"/>
      <c r="I66" s="389"/>
      <c r="J66" s="389"/>
      <c r="K66" s="39">
        <v>0.14499999999999999</v>
      </c>
      <c r="L66" s="39">
        <v>1.3180000000000001</v>
      </c>
      <c r="M66" s="39">
        <v>2.593</v>
      </c>
      <c r="N66" s="39">
        <v>4.5380000000000003</v>
      </c>
      <c r="O66" s="39">
        <v>7.22</v>
      </c>
      <c r="P66" s="39">
        <v>9.9730000000000008</v>
      </c>
      <c r="Q66" s="39">
        <v>12.117000000000001</v>
      </c>
      <c r="R66" s="39">
        <v>13.576000000000001</v>
      </c>
      <c r="S66" s="39">
        <v>15.321999999999999</v>
      </c>
      <c r="T66" s="36">
        <v>16.603552999999998</v>
      </c>
      <c r="U66" s="36">
        <v>17.781414999999999</v>
      </c>
      <c r="V66" s="36">
        <v>18.600456999999999</v>
      </c>
      <c r="W66" s="36">
        <v>19.370066000000001</v>
      </c>
      <c r="X66" s="36">
        <v>20.125848000000001</v>
      </c>
      <c r="Y66" s="69"/>
      <c r="Z66" s="215">
        <f>X66/W66-1</f>
        <v>3.9018039484222777E-2</v>
      </c>
      <c r="AA66" s="219"/>
      <c r="AB66" s="69"/>
      <c r="AD66" s="326" t="s">
        <v>445</v>
      </c>
    </row>
    <row r="67" spans="1:30" s="33" customFormat="1" ht="12.75" customHeight="1" x14ac:dyDescent="0.25">
      <c r="A67" s="594"/>
      <c r="B67" s="595"/>
      <c r="C67" s="597" t="s">
        <v>444</v>
      </c>
      <c r="D67" s="228" t="s">
        <v>210</v>
      </c>
      <c r="E67" s="389"/>
      <c r="F67" s="389"/>
      <c r="G67" s="389"/>
      <c r="H67" s="389"/>
      <c r="I67" s="389"/>
      <c r="J67" s="389"/>
      <c r="K67" s="633">
        <v>0.14499999999999999</v>
      </c>
      <c r="L67" s="633">
        <v>1.3180000000000001</v>
      </c>
      <c r="M67" s="633">
        <v>2.593</v>
      </c>
      <c r="N67" s="633">
        <v>4.5350000000000001</v>
      </c>
      <c r="O67" s="633">
        <v>6.202</v>
      </c>
      <c r="P67" s="633">
        <v>8.8309999999999995</v>
      </c>
      <c r="Q67" s="633">
        <v>9.6829999999999998</v>
      </c>
      <c r="R67" s="633">
        <v>10.798999999999999</v>
      </c>
      <c r="S67" s="634">
        <v>12.032</v>
      </c>
      <c r="T67" s="635">
        <v>12.807576999999998</v>
      </c>
      <c r="U67" s="635">
        <v>13.553691000000001</v>
      </c>
      <c r="V67" s="635">
        <v>13.803094999999999</v>
      </c>
      <c r="W67" s="635">
        <v>14.242227999999999</v>
      </c>
      <c r="X67" s="635">
        <v>14.263553</v>
      </c>
      <c r="Y67" s="69"/>
      <c r="Z67" s="215">
        <f>X67/W67-1</f>
        <v>1.4973078650335481E-3</v>
      </c>
      <c r="AA67" s="219"/>
      <c r="AB67" s="69"/>
      <c r="AD67" s="326" t="s">
        <v>446</v>
      </c>
    </row>
    <row r="68" spans="1:30" s="33" customFormat="1" ht="12.75" customHeight="1" x14ac:dyDescent="0.25">
      <c r="A68" s="594"/>
      <c r="B68" s="595"/>
      <c r="C68" s="598" t="s">
        <v>532</v>
      </c>
      <c r="D68" s="501" t="s">
        <v>210</v>
      </c>
      <c r="E68" s="632"/>
      <c r="F68" s="632"/>
      <c r="G68" s="632"/>
      <c r="H68" s="632"/>
      <c r="I68" s="632"/>
      <c r="J68" s="632"/>
      <c r="K68" s="631">
        <v>0</v>
      </c>
      <c r="L68" s="631">
        <v>8.699999999994823E-5</v>
      </c>
      <c r="M68" s="631">
        <v>-4.8899999999996169E-4</v>
      </c>
      <c r="N68" s="631">
        <v>0</v>
      </c>
      <c r="O68" s="631">
        <v>3.9753000000000149E-2</v>
      </c>
      <c r="P68" s="631">
        <v>7.9556999999999434E-2</v>
      </c>
      <c r="Q68" s="631">
        <v>2.4342960000000016</v>
      </c>
      <c r="R68" s="631">
        <v>2.7775280000000002</v>
      </c>
      <c r="S68" s="631">
        <v>3.2900019999999994</v>
      </c>
      <c r="T68" s="631">
        <v>3.7959759999999996</v>
      </c>
      <c r="U68" s="631">
        <v>4.2277239999999985</v>
      </c>
      <c r="V68" s="631">
        <v>4.7973619999999997</v>
      </c>
      <c r="W68" s="631">
        <v>5.1278380000000023</v>
      </c>
      <c r="X68" s="631">
        <v>5.8622950000000014</v>
      </c>
      <c r="Y68" s="69"/>
      <c r="Z68" s="215">
        <f>X68/W68-1</f>
        <v>0.14322936879051151</v>
      </c>
      <c r="AA68" s="219"/>
      <c r="AB68" s="69"/>
      <c r="AD68" s="326"/>
    </row>
    <row r="69" spans="1:30" s="69" customFormat="1" ht="12.75" customHeight="1" x14ac:dyDescent="0.25">
      <c r="A69" s="123"/>
      <c r="B69" s="600"/>
      <c r="C69" s="608"/>
      <c r="D69" s="580"/>
      <c r="E69" s="602"/>
      <c r="F69" s="602"/>
      <c r="G69" s="602"/>
      <c r="H69" s="602"/>
      <c r="I69" s="602"/>
      <c r="J69" s="602"/>
      <c r="K69" s="603"/>
      <c r="L69" s="603"/>
      <c r="M69" s="602"/>
      <c r="N69" s="603"/>
      <c r="O69" s="603"/>
      <c r="P69" s="603"/>
      <c r="Q69" s="603"/>
      <c r="R69" s="603"/>
      <c r="S69" s="603"/>
      <c r="T69" s="603"/>
      <c r="U69" s="603"/>
      <c r="V69" s="603"/>
      <c r="W69" s="603"/>
      <c r="X69" s="603"/>
      <c r="Z69" s="219"/>
      <c r="AA69" s="219"/>
      <c r="AD69" s="592"/>
    </row>
    <row r="70" spans="1:30" s="33" customFormat="1" ht="12.75" customHeight="1" x14ac:dyDescent="0.25">
      <c r="A70" s="148" t="s">
        <v>228</v>
      </c>
      <c r="B70" s="251"/>
      <c r="C70" s="112"/>
      <c r="D70" s="232"/>
      <c r="E70" s="117">
        <v>1998</v>
      </c>
      <c r="F70" s="117">
        <v>1999</v>
      </c>
      <c r="G70" s="117">
        <v>2000</v>
      </c>
      <c r="H70" s="117">
        <v>2001</v>
      </c>
      <c r="I70" s="117">
        <v>2002</v>
      </c>
      <c r="J70" s="117">
        <v>2003</v>
      </c>
      <c r="K70" s="117">
        <v>2004</v>
      </c>
      <c r="L70" s="117">
        <v>2005</v>
      </c>
      <c r="M70" s="117">
        <v>2006</v>
      </c>
      <c r="N70" s="117">
        <v>2007</v>
      </c>
      <c r="O70" s="117">
        <v>2008</v>
      </c>
      <c r="P70" s="117">
        <v>2009</v>
      </c>
      <c r="Q70" s="117">
        <v>2010</v>
      </c>
      <c r="R70" s="117">
        <v>2011</v>
      </c>
      <c r="S70" s="117">
        <v>2012</v>
      </c>
      <c r="T70" s="117">
        <v>2013</v>
      </c>
      <c r="U70" s="117">
        <v>2014</v>
      </c>
      <c r="V70" s="117">
        <v>2015</v>
      </c>
      <c r="W70" s="117">
        <v>2016</v>
      </c>
      <c r="X70" s="117">
        <v>2017</v>
      </c>
      <c r="Y70" s="69"/>
      <c r="Z70" s="300" t="str">
        <f>Z$22</f>
        <v>évolution annuelle</v>
      </c>
      <c r="AA70" s="219"/>
      <c r="AB70" s="69"/>
      <c r="AD70" s="326"/>
    </row>
    <row r="71" spans="1:30" ht="12.75" customHeight="1" x14ac:dyDescent="0.25">
      <c r="A71" s="162" t="s">
        <v>172</v>
      </c>
      <c r="B71" s="231" t="s">
        <v>209</v>
      </c>
      <c r="C71" s="428" t="s">
        <v>461</v>
      </c>
      <c r="D71" s="231" t="s">
        <v>210</v>
      </c>
      <c r="E71" s="727"/>
      <c r="F71" s="727"/>
      <c r="G71" s="727"/>
      <c r="H71" s="727"/>
      <c r="I71" s="727"/>
      <c r="J71" s="727"/>
      <c r="K71" s="727"/>
      <c r="L71" s="163">
        <v>0.66181500000000004</v>
      </c>
      <c r="M71" s="163">
        <v>1.8863924999999999</v>
      </c>
      <c r="N71" s="163">
        <v>2.5251920000000001</v>
      </c>
      <c r="O71" s="163">
        <v>2.821078</v>
      </c>
      <c r="P71" s="163">
        <v>2.9214760000000002</v>
      </c>
      <c r="Q71" s="163">
        <v>2.4805189999999997</v>
      </c>
      <c r="R71" s="163">
        <v>2.5046225</v>
      </c>
      <c r="S71" s="163">
        <v>2.5138812765411913</v>
      </c>
      <c r="T71" s="534">
        <v>2.6200679999999998</v>
      </c>
      <c r="U71" s="534">
        <v>2.5382609999999999</v>
      </c>
      <c r="V71" s="534">
        <v>2.1920000000000002</v>
      </c>
      <c r="W71" s="534">
        <v>2.5609999999999999</v>
      </c>
      <c r="X71" s="534">
        <v>2.4039999999999999</v>
      </c>
      <c r="Z71" s="218">
        <f>X71/W71-1</f>
        <v>-6.1304178055447078E-2</v>
      </c>
      <c r="AB71" s="69"/>
      <c r="AD71" s="323" t="s">
        <v>285</v>
      </c>
    </row>
    <row r="72" spans="1:30" s="60" customFormat="1" ht="12.75" customHeight="1" x14ac:dyDescent="0.25">
      <c r="A72" s="605"/>
      <c r="B72" s="256"/>
      <c r="C72" s="668"/>
      <c r="D72" s="233"/>
      <c r="J72" s="606"/>
      <c r="K72" s="606"/>
      <c r="L72" s="606"/>
      <c r="M72" s="606"/>
      <c r="N72" s="607"/>
      <c r="O72" s="607"/>
      <c r="P72" s="607"/>
      <c r="Q72" s="607"/>
      <c r="R72" s="607"/>
      <c r="S72" s="607"/>
      <c r="T72" s="607"/>
      <c r="U72" s="607"/>
      <c r="V72" s="607"/>
      <c r="W72" s="607"/>
      <c r="X72" s="607"/>
      <c r="Y72" s="59"/>
      <c r="Z72" s="298"/>
      <c r="AA72" s="238"/>
      <c r="AB72" s="69"/>
      <c r="AD72" s="327"/>
    </row>
    <row r="73" spans="1:30" ht="12.75" customHeight="1" x14ac:dyDescent="0.25">
      <c r="A73" s="132"/>
      <c r="B73" s="252"/>
      <c r="C73" s="160" t="s">
        <v>440</v>
      </c>
      <c r="D73" s="558"/>
      <c r="E73" s="43">
        <v>1998</v>
      </c>
      <c r="F73" s="5">
        <v>1999</v>
      </c>
      <c r="G73" s="5">
        <v>2000</v>
      </c>
      <c r="H73" s="5">
        <v>2001</v>
      </c>
      <c r="I73" s="5">
        <v>2002</v>
      </c>
      <c r="J73" s="5">
        <v>2003</v>
      </c>
      <c r="K73" s="5">
        <v>2004</v>
      </c>
      <c r="L73" s="5">
        <v>2005</v>
      </c>
      <c r="M73" s="5">
        <v>2006</v>
      </c>
      <c r="N73" s="5">
        <v>2007</v>
      </c>
      <c r="O73" s="5">
        <v>2008</v>
      </c>
      <c r="P73" s="5">
        <v>2009</v>
      </c>
      <c r="Q73" s="5">
        <v>2010</v>
      </c>
      <c r="R73" s="5">
        <v>2011</v>
      </c>
      <c r="S73" s="5">
        <v>2012</v>
      </c>
      <c r="T73" s="5">
        <v>2013</v>
      </c>
      <c r="U73" s="5">
        <v>2014</v>
      </c>
      <c r="V73" s="5">
        <v>2015</v>
      </c>
      <c r="W73" s="5">
        <v>2016</v>
      </c>
      <c r="X73" s="5" t="s">
        <v>508</v>
      </c>
      <c r="Z73" s="300" t="str">
        <f>Z$22</f>
        <v>évolution annuelle</v>
      </c>
      <c r="AB73" s="69"/>
    </row>
    <row r="74" spans="1:30" s="38" customFormat="1" ht="12.75" customHeight="1" x14ac:dyDescent="0.25">
      <c r="A74" s="105" t="s">
        <v>98</v>
      </c>
      <c r="B74" s="228" t="s">
        <v>212</v>
      </c>
      <c r="C74" s="22" t="s">
        <v>396</v>
      </c>
      <c r="D74" s="230" t="s">
        <v>211</v>
      </c>
      <c r="E74" s="27">
        <v>111719</v>
      </c>
      <c r="F74" s="27">
        <v>109139</v>
      </c>
      <c r="G74" s="27">
        <v>104838</v>
      </c>
      <c r="H74" s="27">
        <v>100624</v>
      </c>
      <c r="I74" s="27">
        <v>94143</v>
      </c>
      <c r="J74" s="27">
        <v>89536</v>
      </c>
      <c r="K74" s="20">
        <v>86148.865999999995</v>
      </c>
      <c r="L74" s="72">
        <v>86837.759999999995</v>
      </c>
      <c r="M74" s="75">
        <v>85633.428</v>
      </c>
      <c r="N74" s="74">
        <v>85285.786999999997</v>
      </c>
      <c r="O74" s="297">
        <v>88252.066759712907</v>
      </c>
      <c r="P74" s="297">
        <v>89535.3147475187</v>
      </c>
      <c r="Q74" s="297">
        <v>90167.206919298304</v>
      </c>
      <c r="R74" s="297">
        <v>82536.388276953294</v>
      </c>
      <c r="S74" s="297">
        <v>79246.646656198296</v>
      </c>
      <c r="T74" s="297">
        <v>70557.577327197811</v>
      </c>
      <c r="U74" s="297">
        <v>61645.708075253096</v>
      </c>
      <c r="V74" s="297">
        <v>56103.980034111497</v>
      </c>
      <c r="W74" s="297">
        <v>50315.0884176974</v>
      </c>
      <c r="X74" s="297">
        <v>44732.487439228498</v>
      </c>
      <c r="Y74" s="59"/>
      <c r="Z74" s="215">
        <f>X74/W74-1</f>
        <v>-0.11095282059576639</v>
      </c>
      <c r="AA74" s="238"/>
      <c r="AB74" s="69"/>
      <c r="AD74" s="323" t="s">
        <v>286</v>
      </c>
    </row>
    <row r="75" spans="1:30" ht="12.75" customHeight="1" x14ac:dyDescent="0.25">
      <c r="A75" s="110" t="s">
        <v>96</v>
      </c>
      <c r="B75" s="228" t="s">
        <v>212</v>
      </c>
      <c r="C75" s="22" t="s">
        <v>515</v>
      </c>
      <c r="D75" s="228" t="s">
        <v>211</v>
      </c>
      <c r="E75" s="23">
        <v>3764</v>
      </c>
      <c r="F75" s="23">
        <v>4057</v>
      </c>
      <c r="G75" s="23">
        <v>4454</v>
      </c>
      <c r="H75" s="23">
        <v>4610</v>
      </c>
      <c r="I75" s="23">
        <v>4808</v>
      </c>
      <c r="J75" s="23">
        <v>4907</v>
      </c>
      <c r="K75" s="23">
        <v>4280.9709999999995</v>
      </c>
      <c r="L75" s="23">
        <v>4116.3639999999996</v>
      </c>
      <c r="M75" s="23">
        <v>4909.6580000000004</v>
      </c>
      <c r="N75" s="23">
        <v>6549.982</v>
      </c>
      <c r="O75" s="23">
        <v>7997.0195136417697</v>
      </c>
      <c r="P75" s="23">
        <v>8648.5170296969009</v>
      </c>
      <c r="Q75" s="23">
        <v>9636.7869648524211</v>
      </c>
      <c r="R75" s="23">
        <v>11021.6042539929</v>
      </c>
      <c r="S75" s="297">
        <v>11446.555625983401</v>
      </c>
      <c r="T75" s="297">
        <v>11212.574650545999</v>
      </c>
      <c r="U75" s="297">
        <v>10115.9408093616</v>
      </c>
      <c r="V75" s="297">
        <v>9381.2182557159904</v>
      </c>
      <c r="W75" s="297">
        <v>8314.8139017035992</v>
      </c>
      <c r="X75" s="297">
        <v>6719.5172804774702</v>
      </c>
      <c r="Z75" s="215">
        <f>X75/W75-1</f>
        <v>-0.19186197551568451</v>
      </c>
      <c r="AB75" s="69"/>
      <c r="AC75" s="13"/>
      <c r="AD75" s="323" t="s">
        <v>287</v>
      </c>
    </row>
    <row r="76" spans="1:30" ht="12.75" customHeight="1" x14ac:dyDescent="0.25">
      <c r="A76" s="110" t="s">
        <v>97</v>
      </c>
      <c r="B76" s="228" t="s">
        <v>212</v>
      </c>
      <c r="C76" s="418" t="s">
        <v>516</v>
      </c>
      <c r="D76" s="228" t="s">
        <v>211</v>
      </c>
      <c r="E76" s="40">
        <v>3811</v>
      </c>
      <c r="F76" s="40">
        <v>5600</v>
      </c>
      <c r="G76" s="40">
        <v>7649</v>
      </c>
      <c r="H76" s="40">
        <v>9384</v>
      </c>
      <c r="I76" s="40">
        <v>10498</v>
      </c>
      <c r="J76" s="40">
        <v>11365</v>
      </c>
      <c r="K76" s="40">
        <v>11637.537</v>
      </c>
      <c r="L76" s="40">
        <v>12227.272000000001</v>
      </c>
      <c r="M76" s="40">
        <v>12374.934999999999</v>
      </c>
      <c r="N76" s="40">
        <v>11982.951999999999</v>
      </c>
      <c r="O76" s="40">
        <v>11724.3556646452</v>
      </c>
      <c r="P76" s="40">
        <v>11269.8778214139</v>
      </c>
      <c r="Q76" s="40">
        <v>10872.323034601399</v>
      </c>
      <c r="R76" s="40">
        <v>16539.495336724598</v>
      </c>
      <c r="S76" s="297">
        <v>21920.5850248682</v>
      </c>
      <c r="T76" s="297">
        <v>19929.868610756101</v>
      </c>
      <c r="U76" s="297">
        <v>18456.991311281901</v>
      </c>
      <c r="V76" s="297">
        <v>17563.3853235192</v>
      </c>
      <c r="W76" s="297">
        <v>16530.0322402764</v>
      </c>
      <c r="X76" s="297">
        <v>15383.907963159949</v>
      </c>
      <c r="Z76" s="215">
        <f>X76/W76-1</f>
        <v>-6.9335876691386633E-2</v>
      </c>
      <c r="AB76" s="69"/>
      <c r="AD76" s="323" t="s">
        <v>288</v>
      </c>
    </row>
    <row r="77" spans="1:30" ht="24" customHeight="1" x14ac:dyDescent="0.25">
      <c r="A77" s="157" t="s">
        <v>196</v>
      </c>
      <c r="B77" s="273" t="s">
        <v>212</v>
      </c>
      <c r="C77" s="164" t="s">
        <v>517</v>
      </c>
      <c r="D77" s="231" t="s">
        <v>211</v>
      </c>
      <c r="E77" s="165">
        <v>119294</v>
      </c>
      <c r="F77" s="165">
        <v>118796</v>
      </c>
      <c r="G77" s="165">
        <v>116942</v>
      </c>
      <c r="H77" s="165">
        <v>114617</v>
      </c>
      <c r="I77" s="165">
        <v>109449</v>
      </c>
      <c r="J77" s="165">
        <v>105807</v>
      </c>
      <c r="K77" s="165">
        <v>102067.374</v>
      </c>
      <c r="L77" s="165">
        <v>103181.39599999999</v>
      </c>
      <c r="M77" s="165">
        <v>102918.02099999999</v>
      </c>
      <c r="N77" s="165">
        <v>103818.72100000001</v>
      </c>
      <c r="O77" s="165">
        <v>107973.44193799999</v>
      </c>
      <c r="P77" s="165">
        <v>109453.70881635</v>
      </c>
      <c r="Q77" s="165">
        <v>110676.553726425</v>
      </c>
      <c r="R77" s="165">
        <v>110098.42366121001</v>
      </c>
      <c r="S77" s="165">
        <v>112613.88230901299</v>
      </c>
      <c r="T77" s="165">
        <v>101700.12105967999</v>
      </c>
      <c r="U77" s="165">
        <v>90217.961234755494</v>
      </c>
      <c r="V77" s="165">
        <v>83048.797910530106</v>
      </c>
      <c r="W77" s="165">
        <v>75159.913419677498</v>
      </c>
      <c r="X77" s="165">
        <v>66835.912682865921</v>
      </c>
      <c r="Z77" s="212">
        <f>X77/W77-1</f>
        <v>-0.11075053653045164</v>
      </c>
      <c r="AB77" s="69"/>
      <c r="AD77" s="323" t="s">
        <v>289</v>
      </c>
    </row>
    <row r="78" spans="1:30" s="59" customFormat="1" ht="12.75" customHeight="1" x14ac:dyDescent="0.25">
      <c r="A78" s="123"/>
      <c r="B78" s="256"/>
      <c r="C78" s="668"/>
      <c r="D78" s="233"/>
      <c r="E78" s="84"/>
      <c r="F78" s="84"/>
      <c r="G78" s="84"/>
      <c r="H78" s="84"/>
      <c r="I78" s="84"/>
      <c r="J78" s="84"/>
      <c r="K78" s="78"/>
      <c r="L78" s="78"/>
      <c r="M78" s="84"/>
      <c r="N78" s="78"/>
      <c r="O78" s="78"/>
      <c r="P78" s="78"/>
      <c r="Q78" s="78"/>
      <c r="R78" s="78"/>
      <c r="S78" s="609"/>
      <c r="T78" s="609"/>
      <c r="U78" s="609"/>
      <c r="V78" s="609"/>
      <c r="W78" s="609"/>
      <c r="X78" s="609"/>
      <c r="Z78" s="610"/>
      <c r="AA78" s="238"/>
      <c r="AB78" s="69"/>
      <c r="AD78" s="327"/>
    </row>
    <row r="79" spans="1:30" ht="12.75" customHeight="1" x14ac:dyDescent="0.25">
      <c r="A79" s="167" t="s">
        <v>229</v>
      </c>
      <c r="B79" s="253"/>
      <c r="C79" s="466" t="s">
        <v>473</v>
      </c>
      <c r="D79" s="726"/>
      <c r="E79" s="5">
        <v>1998</v>
      </c>
      <c r="F79" s="5">
        <v>1999</v>
      </c>
      <c r="G79" s="5">
        <v>2000</v>
      </c>
      <c r="H79" s="5">
        <v>2001</v>
      </c>
      <c r="I79" s="5">
        <v>2002</v>
      </c>
      <c r="J79" s="5">
        <v>2003</v>
      </c>
      <c r="K79" s="5">
        <v>2004</v>
      </c>
      <c r="L79" s="5">
        <v>2005</v>
      </c>
      <c r="M79" s="5">
        <v>2006</v>
      </c>
      <c r="N79" s="5">
        <v>2007</v>
      </c>
      <c r="O79" s="5">
        <v>2008</v>
      </c>
      <c r="P79" s="5">
        <v>2009</v>
      </c>
      <c r="Q79" s="5">
        <v>2010</v>
      </c>
      <c r="R79" s="5">
        <v>2011</v>
      </c>
      <c r="S79" s="5">
        <v>2012</v>
      </c>
      <c r="T79" s="5">
        <v>2013</v>
      </c>
      <c r="U79" s="5">
        <v>2014</v>
      </c>
      <c r="V79" s="5">
        <v>2015</v>
      </c>
      <c r="W79" s="5">
        <v>2016</v>
      </c>
      <c r="X79" s="5" t="s">
        <v>508</v>
      </c>
      <c r="Z79" s="300" t="str">
        <f>Z$22</f>
        <v>évolution annuelle</v>
      </c>
      <c r="AB79" s="69"/>
    </row>
    <row r="80" spans="1:30" s="38" customFormat="1" ht="12.75" customHeight="1" x14ac:dyDescent="0.25">
      <c r="A80" s="105" t="s">
        <v>98</v>
      </c>
      <c r="B80" s="228" t="s">
        <v>212</v>
      </c>
      <c r="C80" s="22" t="s">
        <v>396</v>
      </c>
      <c r="D80" s="228" t="s">
        <v>211</v>
      </c>
      <c r="E80" s="389"/>
      <c r="F80" s="389"/>
      <c r="G80" s="389"/>
      <c r="H80" s="389"/>
      <c r="I80" s="389"/>
      <c r="J80" s="389"/>
      <c r="K80" s="16">
        <v>1322.75</v>
      </c>
      <c r="L80" s="16">
        <v>7853.2749999999996</v>
      </c>
      <c r="M80" s="16">
        <v>16700.177</v>
      </c>
      <c r="N80" s="16">
        <v>28568.884999999998</v>
      </c>
      <c r="O80" s="16">
        <v>40100.906000000003</v>
      </c>
      <c r="P80" s="16">
        <v>47518.518524283601</v>
      </c>
      <c r="Q80" s="16">
        <v>54438.534719121097</v>
      </c>
      <c r="R80" s="16">
        <v>54181.577110912396</v>
      </c>
      <c r="S80" s="297">
        <v>54423.965980101602</v>
      </c>
      <c r="T80" s="297">
        <v>49329.563840493596</v>
      </c>
      <c r="U80" s="297">
        <v>43381.468738540701</v>
      </c>
      <c r="V80" s="297">
        <v>40678.621492505103</v>
      </c>
      <c r="W80" s="297">
        <v>37234.023066544505</v>
      </c>
      <c r="X80" s="297" t="s">
        <v>506</v>
      </c>
      <c r="Y80" s="59"/>
      <c r="Z80" s="297" t="s">
        <v>506</v>
      </c>
      <c r="AA80" s="238"/>
      <c r="AB80" s="69"/>
      <c r="AD80" s="323" t="s">
        <v>290</v>
      </c>
    </row>
    <row r="81" spans="1:30" ht="12.75" customHeight="1" x14ac:dyDescent="0.25">
      <c r="A81" s="110" t="s">
        <v>96</v>
      </c>
      <c r="B81" s="228" t="s">
        <v>212</v>
      </c>
      <c r="C81" s="22" t="s">
        <v>515</v>
      </c>
      <c r="D81" s="228" t="s">
        <v>211</v>
      </c>
      <c r="E81" s="389"/>
      <c r="F81" s="389"/>
      <c r="G81" s="389"/>
      <c r="H81" s="389"/>
      <c r="I81" s="389"/>
      <c r="J81" s="389"/>
      <c r="K81" s="23">
        <v>71.457999999999998</v>
      </c>
      <c r="L81" s="16">
        <v>254.01400000000001</v>
      </c>
      <c r="M81" s="16">
        <v>1211.011</v>
      </c>
      <c r="N81" s="16">
        <v>3182.58</v>
      </c>
      <c r="O81" s="16">
        <v>5145.7820000000002</v>
      </c>
      <c r="P81" s="16">
        <v>6100.7417677144103</v>
      </c>
      <c r="Q81" s="16">
        <v>7706.4391163833807</v>
      </c>
      <c r="R81" s="16">
        <v>9428.283778798319</v>
      </c>
      <c r="S81" s="297">
        <v>10146.6624090438</v>
      </c>
      <c r="T81" s="297">
        <v>10121.854114637399</v>
      </c>
      <c r="U81" s="297">
        <v>9169.6005638097595</v>
      </c>
      <c r="V81" s="297">
        <v>8556.8201507638387</v>
      </c>
      <c r="W81" s="297">
        <v>7665.6645835712407</v>
      </c>
      <c r="X81" s="73" t="s">
        <v>506</v>
      </c>
      <c r="Z81" s="73" t="s">
        <v>506</v>
      </c>
      <c r="AB81" s="69"/>
      <c r="AC81" s="13"/>
      <c r="AD81" s="323" t="s">
        <v>291</v>
      </c>
    </row>
    <row r="82" spans="1:30" ht="12.75" customHeight="1" x14ac:dyDescent="0.25">
      <c r="A82" s="110" t="s">
        <v>97</v>
      </c>
      <c r="B82" s="228" t="s">
        <v>212</v>
      </c>
      <c r="C82" s="418" t="s">
        <v>516</v>
      </c>
      <c r="D82" s="228" t="s">
        <v>211</v>
      </c>
      <c r="E82" s="389"/>
      <c r="F82" s="389"/>
      <c r="G82" s="389"/>
      <c r="H82" s="389"/>
      <c r="I82" s="389"/>
      <c r="J82" s="389"/>
      <c r="K82" s="40">
        <v>58.526000000000003</v>
      </c>
      <c r="L82" s="16">
        <v>332.57799999999997</v>
      </c>
      <c r="M82" s="16">
        <v>752.11</v>
      </c>
      <c r="N82" s="16">
        <v>1494.4939999999999</v>
      </c>
      <c r="O82" s="16">
        <v>2212.806</v>
      </c>
      <c r="P82" s="16">
        <v>2818.2605181280001</v>
      </c>
      <c r="Q82" s="16">
        <v>3201.2487541635696</v>
      </c>
      <c r="R82" s="16">
        <v>10409.547672595199</v>
      </c>
      <c r="S82" s="297">
        <v>16649.881304865801</v>
      </c>
      <c r="T82" s="297">
        <v>15143.9245405191</v>
      </c>
      <c r="U82" s="297">
        <v>13945.070057267099</v>
      </c>
      <c r="V82" s="297">
        <v>13337.1172822477</v>
      </c>
      <c r="W82" s="297">
        <v>12632.6796326638</v>
      </c>
      <c r="X82" s="73" t="s">
        <v>506</v>
      </c>
      <c r="Z82" s="73" t="s">
        <v>506</v>
      </c>
      <c r="AB82" s="69"/>
      <c r="AD82" s="323" t="s">
        <v>292</v>
      </c>
    </row>
    <row r="83" spans="1:30" s="416" customFormat="1" ht="13.5" customHeight="1" x14ac:dyDescent="0.25">
      <c r="A83" s="157" t="s">
        <v>197</v>
      </c>
      <c r="B83" s="273" t="s">
        <v>212</v>
      </c>
      <c r="C83" s="467" t="s">
        <v>518</v>
      </c>
      <c r="D83" s="493" t="s">
        <v>211</v>
      </c>
      <c r="E83" s="474"/>
      <c r="F83" s="474"/>
      <c r="G83" s="474"/>
      <c r="H83" s="474"/>
      <c r="I83" s="474"/>
      <c r="J83" s="474"/>
      <c r="K83" s="474">
        <v>1452.7339999999999</v>
      </c>
      <c r="L83" s="474">
        <v>8439.8670000000002</v>
      </c>
      <c r="M83" s="474">
        <v>18663.297999999999</v>
      </c>
      <c r="N83" s="474">
        <v>33245.958999999995</v>
      </c>
      <c r="O83" s="474">
        <v>47459.491769999899</v>
      </c>
      <c r="P83" s="474">
        <v>56437.521549168698</v>
      </c>
      <c r="Q83" s="474">
        <v>65346.224165803498</v>
      </c>
      <c r="R83" s="474">
        <v>74020.200236158998</v>
      </c>
      <c r="S83" s="474">
        <v>81220.510179733305</v>
      </c>
      <c r="T83" s="474">
        <v>74595.342201446998</v>
      </c>
      <c r="U83" s="474">
        <v>66496.139359617562</v>
      </c>
      <c r="V83" s="474">
        <v>62572.205338800202</v>
      </c>
      <c r="W83" s="474">
        <v>57532.344882779595</v>
      </c>
      <c r="X83" s="474">
        <v>51791.816111850494</v>
      </c>
      <c r="Y83" s="59"/>
      <c r="Z83" s="212">
        <f>X83/W83-1</f>
        <v>-9.9779155232161187E-2</v>
      </c>
      <c r="AA83" s="238"/>
      <c r="AB83" s="69"/>
      <c r="AD83" s="323" t="s">
        <v>293</v>
      </c>
    </row>
    <row r="84" spans="1:30" s="59" customFormat="1" ht="12.6" customHeight="1" x14ac:dyDescent="0.25">
      <c r="A84" s="123"/>
      <c r="B84" s="256"/>
      <c r="C84" s="668"/>
      <c r="D84" s="233"/>
      <c r="E84" s="84"/>
      <c r="F84" s="84"/>
      <c r="G84" s="84"/>
      <c r="H84" s="84"/>
      <c r="I84" s="84"/>
      <c r="J84" s="84"/>
      <c r="K84" s="78"/>
      <c r="L84" s="78"/>
      <c r="M84" s="84"/>
      <c r="N84" s="78"/>
      <c r="O84" s="78"/>
      <c r="P84" s="78"/>
      <c r="Q84" s="78"/>
      <c r="R84" s="78"/>
      <c r="S84" s="609"/>
      <c r="T84" s="609"/>
      <c r="U84" s="609"/>
      <c r="V84" s="609"/>
      <c r="W84" s="609"/>
      <c r="X84" s="609"/>
      <c r="Z84" s="610"/>
      <c r="AA84" s="238"/>
      <c r="AB84" s="69"/>
      <c r="AD84" s="327"/>
    </row>
    <row r="85" spans="1:30" ht="12.75" customHeight="1" x14ac:dyDescent="0.25">
      <c r="A85" s="166" t="s">
        <v>230</v>
      </c>
      <c r="B85" s="254"/>
      <c r="C85" s="463" t="s">
        <v>474</v>
      </c>
      <c r="D85" s="559"/>
      <c r="E85" s="5">
        <v>1998</v>
      </c>
      <c r="F85" s="5">
        <v>1999</v>
      </c>
      <c r="G85" s="5">
        <v>2000</v>
      </c>
      <c r="H85" s="5">
        <v>2001</v>
      </c>
      <c r="I85" s="5">
        <v>2002</v>
      </c>
      <c r="J85" s="5">
        <v>2003</v>
      </c>
      <c r="K85" s="5">
        <v>2004</v>
      </c>
      <c r="L85" s="5">
        <v>2005</v>
      </c>
      <c r="M85" s="5">
        <v>2006</v>
      </c>
      <c r="N85" s="5">
        <v>2007</v>
      </c>
      <c r="O85" s="5">
        <v>2008</v>
      </c>
      <c r="P85" s="5">
        <v>2009</v>
      </c>
      <c r="Q85" s="5">
        <v>2010</v>
      </c>
      <c r="R85" s="5">
        <v>2011</v>
      </c>
      <c r="S85" s="5">
        <v>2012</v>
      </c>
      <c r="T85" s="5">
        <v>2013</v>
      </c>
      <c r="U85" s="5">
        <v>2014</v>
      </c>
      <c r="V85" s="5">
        <v>2015</v>
      </c>
      <c r="W85" s="5">
        <v>2016</v>
      </c>
      <c r="X85" s="5" t="s">
        <v>508</v>
      </c>
      <c r="Z85" s="300" t="str">
        <f>Z$22</f>
        <v>évolution annuelle</v>
      </c>
      <c r="AB85" s="69"/>
    </row>
    <row r="86" spans="1:30" s="38" customFormat="1" ht="12.75" customHeight="1" x14ac:dyDescent="0.25">
      <c r="A86" s="105" t="s">
        <v>98</v>
      </c>
      <c r="B86" s="228" t="s">
        <v>212</v>
      </c>
      <c r="C86" s="22" t="s">
        <v>396</v>
      </c>
      <c r="D86" s="228" t="s">
        <v>211</v>
      </c>
      <c r="E86" s="27">
        <v>111719</v>
      </c>
      <c r="F86" s="27">
        <v>109139</v>
      </c>
      <c r="G86" s="27">
        <v>104838.41099999999</v>
      </c>
      <c r="H86" s="27">
        <v>100623.66099999999</v>
      </c>
      <c r="I86" s="27">
        <v>94143.576000000001</v>
      </c>
      <c r="J86" s="27">
        <v>89535.798999999999</v>
      </c>
      <c r="K86" s="76">
        <v>84826.115999999995</v>
      </c>
      <c r="L86" s="73">
        <v>78984.485000000001</v>
      </c>
      <c r="M86" s="73">
        <v>68933.251000000004</v>
      </c>
      <c r="N86" s="73">
        <v>56716.902000000002</v>
      </c>
      <c r="O86" s="73">
        <v>48151.160759712904</v>
      </c>
      <c r="P86" s="73">
        <v>42016.796223235098</v>
      </c>
      <c r="Q86" s="73">
        <v>35728.672200177207</v>
      </c>
      <c r="R86" s="73">
        <v>28354.952932024098</v>
      </c>
      <c r="S86" s="297">
        <v>24822.680676096694</v>
      </c>
      <c r="T86" s="297">
        <v>21228.013486704214</v>
      </c>
      <c r="U86" s="297">
        <v>18264.239336712395</v>
      </c>
      <c r="V86" s="297">
        <v>15425.358541606394</v>
      </c>
      <c r="W86" s="297">
        <v>13081.065351152894</v>
      </c>
      <c r="X86" s="297" t="s">
        <v>506</v>
      </c>
      <c r="Y86" s="59"/>
      <c r="Z86" s="297" t="s">
        <v>506</v>
      </c>
      <c r="AA86" s="238"/>
      <c r="AB86" s="69"/>
      <c r="AD86" s="323" t="s">
        <v>294</v>
      </c>
    </row>
    <row r="87" spans="1:30" ht="12.75" customHeight="1" x14ac:dyDescent="0.25">
      <c r="A87" s="110" t="s">
        <v>96</v>
      </c>
      <c r="B87" s="228" t="s">
        <v>212</v>
      </c>
      <c r="C87" s="22" t="s">
        <v>515</v>
      </c>
      <c r="D87" s="228" t="s">
        <v>211</v>
      </c>
      <c r="E87" s="23">
        <v>3764</v>
      </c>
      <c r="F87" s="23">
        <v>4057</v>
      </c>
      <c r="G87" s="23">
        <v>4454.4030000000002</v>
      </c>
      <c r="H87" s="23">
        <v>4609.5770000000002</v>
      </c>
      <c r="I87" s="23">
        <v>4807.6559999999999</v>
      </c>
      <c r="J87" s="23">
        <v>4906.5069999999996</v>
      </c>
      <c r="K87" s="23">
        <v>4209.5129999999999</v>
      </c>
      <c r="L87" s="16">
        <v>3862.35</v>
      </c>
      <c r="M87" s="16">
        <v>3698.6470000000004</v>
      </c>
      <c r="N87" s="16">
        <v>3367.402</v>
      </c>
      <c r="O87" s="16">
        <v>2851.2375136417695</v>
      </c>
      <c r="P87" s="16">
        <v>2547.7752619824905</v>
      </c>
      <c r="Q87" s="16">
        <v>1930.3478484690404</v>
      </c>
      <c r="R87" s="16">
        <v>1593.3213133294</v>
      </c>
      <c r="S87" s="73">
        <v>1299.8932169396012</v>
      </c>
      <c r="T87" s="73">
        <v>1090.7205359086001</v>
      </c>
      <c r="U87" s="73">
        <v>946.34024555184078</v>
      </c>
      <c r="V87" s="73">
        <v>824.3981049521517</v>
      </c>
      <c r="W87" s="73">
        <v>649.14931813235853</v>
      </c>
      <c r="X87" s="73" t="s">
        <v>506</v>
      </c>
      <c r="Z87" s="73" t="s">
        <v>506</v>
      </c>
      <c r="AB87" s="69"/>
      <c r="AC87" s="13"/>
      <c r="AD87" s="323" t="s">
        <v>295</v>
      </c>
    </row>
    <row r="88" spans="1:30" ht="12.75" customHeight="1" x14ac:dyDescent="0.25">
      <c r="A88" s="110" t="s">
        <v>97</v>
      </c>
      <c r="B88" s="228" t="s">
        <v>212</v>
      </c>
      <c r="C88" s="418" t="s">
        <v>516</v>
      </c>
      <c r="D88" s="228" t="s">
        <v>211</v>
      </c>
      <c r="E88" s="40">
        <v>3811</v>
      </c>
      <c r="F88" s="40">
        <v>5600</v>
      </c>
      <c r="G88" s="40">
        <v>7649.0370000000003</v>
      </c>
      <c r="H88" s="40">
        <v>9383.7209999999995</v>
      </c>
      <c r="I88" s="40">
        <v>10497.709000000001</v>
      </c>
      <c r="J88" s="40">
        <v>11364.85</v>
      </c>
      <c r="K88" s="40">
        <v>11579.011</v>
      </c>
      <c r="L88" s="16">
        <v>11894.694000000001</v>
      </c>
      <c r="M88" s="16">
        <v>11622.824999999999</v>
      </c>
      <c r="N88" s="16">
        <v>10488.457999999999</v>
      </c>
      <c r="O88" s="16">
        <v>9511.5496646451993</v>
      </c>
      <c r="P88" s="16">
        <v>8451.6173032859006</v>
      </c>
      <c r="Q88" s="16">
        <v>7671.0742804378297</v>
      </c>
      <c r="R88" s="16">
        <v>6129.9478781750204</v>
      </c>
      <c r="S88" s="73">
        <v>5270.7037200023988</v>
      </c>
      <c r="T88" s="73">
        <v>4785.9440702370011</v>
      </c>
      <c r="U88" s="73">
        <v>4511.9212540148019</v>
      </c>
      <c r="V88" s="73">
        <v>4226.2680412714999</v>
      </c>
      <c r="W88" s="73">
        <v>3897.3526076126</v>
      </c>
      <c r="X88" s="73" t="s">
        <v>506</v>
      </c>
      <c r="Z88" s="73" t="s">
        <v>506</v>
      </c>
      <c r="AB88" s="69"/>
      <c r="AD88" s="323" t="s">
        <v>296</v>
      </c>
    </row>
    <row r="89" spans="1:30" s="416" customFormat="1" ht="13.5" customHeight="1" x14ac:dyDescent="0.25">
      <c r="A89" s="157" t="s">
        <v>105</v>
      </c>
      <c r="B89" s="273" t="s">
        <v>212</v>
      </c>
      <c r="C89" s="464" t="s">
        <v>519</v>
      </c>
      <c r="D89" s="560" t="s">
        <v>211</v>
      </c>
      <c r="E89" s="465">
        <v>119294</v>
      </c>
      <c r="F89" s="465">
        <v>118796</v>
      </c>
      <c r="G89" s="465">
        <v>116941.851</v>
      </c>
      <c r="H89" s="465">
        <v>114616.959</v>
      </c>
      <c r="I89" s="465">
        <v>109448.94100000001</v>
      </c>
      <c r="J89" s="465">
        <v>105807.156</v>
      </c>
      <c r="K89" s="465">
        <v>100614.64</v>
      </c>
      <c r="L89" s="465">
        <v>94741.52900000001</v>
      </c>
      <c r="M89" s="465">
        <v>84254.722999999998</v>
      </c>
      <c r="N89" s="465">
        <v>70572.762000000002</v>
      </c>
      <c r="O89" s="465">
        <v>60513.947937999874</v>
      </c>
      <c r="P89" s="465">
        <v>53016.188788503488</v>
      </c>
      <c r="Q89" s="465">
        <v>45330.094329084081</v>
      </c>
      <c r="R89" s="465">
        <v>36078.222123528518</v>
      </c>
      <c r="S89" s="465">
        <v>31393.372129279684</v>
      </c>
      <c r="T89" s="465">
        <v>27104.778858232996</v>
      </c>
      <c r="U89" s="465">
        <v>23721.821875137932</v>
      </c>
      <c r="V89" s="465">
        <v>20476.592571729903</v>
      </c>
      <c r="W89" s="465">
        <v>17627.568536897903</v>
      </c>
      <c r="X89" s="465">
        <v>15043.968265706921</v>
      </c>
      <c r="Y89" s="59"/>
      <c r="Z89" s="212">
        <f>X89/W89-1</f>
        <v>-0.14656589000252696</v>
      </c>
      <c r="AA89" s="238"/>
      <c r="AB89" s="69"/>
      <c r="AD89" s="323" t="s">
        <v>297</v>
      </c>
    </row>
    <row r="90" spans="1:30" s="59" customFormat="1" x14ac:dyDescent="0.25">
      <c r="A90" s="123"/>
      <c r="B90" s="575"/>
      <c r="C90" s="665"/>
      <c r="D90" s="578"/>
      <c r="E90" s="84"/>
      <c r="F90" s="84"/>
      <c r="G90" s="84"/>
      <c r="H90" s="84"/>
      <c r="I90" s="84"/>
      <c r="J90" s="84"/>
      <c r="K90" s="78"/>
      <c r="L90" s="78"/>
      <c r="M90" s="84"/>
      <c r="N90" s="78"/>
      <c r="O90" s="78"/>
      <c r="P90" s="78"/>
      <c r="Q90" s="78"/>
      <c r="R90" s="78"/>
      <c r="S90" s="609"/>
      <c r="T90" s="609"/>
      <c r="U90" s="609"/>
      <c r="V90" s="609"/>
      <c r="W90" s="609"/>
      <c r="X90" s="609"/>
      <c r="Z90" s="219"/>
      <c r="AA90" s="238"/>
      <c r="AD90" s="327"/>
    </row>
    <row r="91" spans="1:30" ht="12.75" customHeight="1" x14ac:dyDescent="0.25">
      <c r="A91" s="168" t="s">
        <v>107</v>
      </c>
      <c r="B91" s="255"/>
      <c r="C91" s="463" t="s">
        <v>190</v>
      </c>
      <c r="D91" s="559"/>
      <c r="E91" s="117">
        <v>1998</v>
      </c>
      <c r="F91" s="117">
        <v>1999</v>
      </c>
      <c r="G91" s="117">
        <v>2000</v>
      </c>
      <c r="H91" s="117">
        <v>2001</v>
      </c>
      <c r="I91" s="117">
        <v>2002</v>
      </c>
      <c r="J91" s="117">
        <v>2003</v>
      </c>
      <c r="K91" s="117">
        <v>2004</v>
      </c>
      <c r="L91" s="117">
        <v>2005</v>
      </c>
      <c r="M91" s="117">
        <v>2006</v>
      </c>
      <c r="N91" s="117">
        <v>2007</v>
      </c>
      <c r="O91" s="117">
        <v>2008</v>
      </c>
      <c r="P91" s="117">
        <v>2009</v>
      </c>
      <c r="Q91" s="117">
        <v>2010</v>
      </c>
      <c r="R91" s="117">
        <v>2011</v>
      </c>
      <c r="S91" s="117">
        <v>2012</v>
      </c>
      <c r="T91" s="117">
        <v>2013</v>
      </c>
      <c r="U91" s="117">
        <v>2014</v>
      </c>
      <c r="V91" s="117">
        <v>2015</v>
      </c>
      <c r="W91" s="5">
        <v>2016</v>
      </c>
      <c r="X91" s="5" t="s">
        <v>508</v>
      </c>
      <c r="Z91" s="300" t="str">
        <f>Z$22</f>
        <v>évolution annuelle</v>
      </c>
      <c r="AB91" s="69"/>
    </row>
    <row r="92" spans="1:30" ht="12.75" customHeight="1" x14ac:dyDescent="0.25">
      <c r="A92" s="99" t="s">
        <v>198</v>
      </c>
      <c r="B92" s="228" t="s">
        <v>212</v>
      </c>
      <c r="C92" s="41" t="s">
        <v>67</v>
      </c>
      <c r="D92" s="228" t="s">
        <v>211</v>
      </c>
      <c r="E92" s="27">
        <v>5605</v>
      </c>
      <c r="F92" s="27">
        <v>5233</v>
      </c>
      <c r="G92" s="27">
        <v>5008</v>
      </c>
      <c r="H92" s="27">
        <v>3863</v>
      </c>
      <c r="I92" s="27">
        <v>3007</v>
      </c>
      <c r="J92" s="27">
        <v>3124</v>
      </c>
      <c r="K92" s="27">
        <v>3032.5609999999997</v>
      </c>
      <c r="L92" s="27">
        <v>2994.2910000000002</v>
      </c>
      <c r="M92" s="27">
        <v>2797.8069999999998</v>
      </c>
      <c r="N92" s="27">
        <v>2230.6950000000002</v>
      </c>
      <c r="O92" s="27">
        <v>1698.4660000000001</v>
      </c>
      <c r="P92" s="27">
        <v>1558.6460401999998</v>
      </c>
      <c r="Q92" s="27">
        <v>1550.8294754230399</v>
      </c>
      <c r="R92" s="27">
        <v>976.84319395</v>
      </c>
      <c r="S92" s="27">
        <v>704.36937</v>
      </c>
      <c r="T92" s="27">
        <v>334.67542961615788</v>
      </c>
      <c r="U92" s="27">
        <v>267.08176788510497</v>
      </c>
      <c r="V92" s="27">
        <v>193</v>
      </c>
      <c r="W92" s="391"/>
      <c r="X92" s="391"/>
      <c r="Z92" s="460"/>
      <c r="AB92" s="69"/>
      <c r="AD92" s="323" t="s">
        <v>284</v>
      </c>
    </row>
    <row r="93" spans="1:30" ht="12.75" customHeight="1" x14ac:dyDescent="0.25">
      <c r="A93" s="99" t="s">
        <v>106</v>
      </c>
      <c r="B93" s="224" t="s">
        <v>203</v>
      </c>
      <c r="C93" s="42" t="s">
        <v>66</v>
      </c>
      <c r="D93" s="224" t="s">
        <v>65</v>
      </c>
      <c r="E93" s="23">
        <v>242872</v>
      </c>
      <c r="F93" s="23">
        <v>241721</v>
      </c>
      <c r="G93" s="23">
        <v>229620</v>
      </c>
      <c r="H93" s="23">
        <v>213993</v>
      </c>
      <c r="I93" s="23">
        <v>202418</v>
      </c>
      <c r="J93" s="23">
        <v>192275</v>
      </c>
      <c r="K93" s="23">
        <v>189298</v>
      </c>
      <c r="L93" s="23">
        <v>179770</v>
      </c>
      <c r="M93" s="23">
        <v>169788</v>
      </c>
      <c r="N93" s="23">
        <v>159799</v>
      </c>
      <c r="O93" s="23">
        <v>152075</v>
      </c>
      <c r="P93" s="23">
        <v>142648</v>
      </c>
      <c r="Q93" s="23">
        <v>137311</v>
      </c>
      <c r="R93" s="23">
        <v>129390.99999999999</v>
      </c>
      <c r="S93" s="297">
        <v>116626</v>
      </c>
      <c r="T93" s="297">
        <v>94455</v>
      </c>
      <c r="U93" s="297">
        <v>69398</v>
      </c>
      <c r="V93" s="297">
        <v>45730</v>
      </c>
      <c r="W93" s="297">
        <v>17301</v>
      </c>
      <c r="X93" s="297">
        <v>2616</v>
      </c>
      <c r="Z93" s="215">
        <f>X93/W93-1</f>
        <v>-0.84879486734870813</v>
      </c>
      <c r="AB93" s="69"/>
      <c r="AD93" s="323" t="s">
        <v>298</v>
      </c>
    </row>
    <row r="94" spans="1:30" s="59" customFormat="1" ht="12.75" customHeight="1" x14ac:dyDescent="0.25">
      <c r="A94" s="123"/>
      <c r="B94" s="256"/>
      <c r="C94" s="668"/>
      <c r="D94" s="233"/>
      <c r="E94" s="84"/>
      <c r="F94" s="84"/>
      <c r="G94" s="84"/>
      <c r="H94" s="84"/>
      <c r="I94" s="84"/>
      <c r="J94" s="84"/>
      <c r="K94" s="78"/>
      <c r="L94" s="78"/>
      <c r="M94" s="84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Z94" s="219"/>
      <c r="AA94" s="238"/>
      <c r="AB94" s="69"/>
      <c r="AD94" s="327"/>
    </row>
    <row r="95" spans="1:30" ht="12.75" customHeight="1" x14ac:dyDescent="0.25">
      <c r="B95" s="244"/>
      <c r="C95" s="647"/>
      <c r="D95" s="648"/>
      <c r="E95" s="56">
        <v>1998</v>
      </c>
      <c r="F95" s="5">
        <v>1999</v>
      </c>
      <c r="G95" s="43">
        <v>2000</v>
      </c>
      <c r="H95" s="43">
        <v>2001</v>
      </c>
      <c r="I95" s="43">
        <v>2002</v>
      </c>
      <c r="J95" s="43">
        <v>2003</v>
      </c>
      <c r="K95" s="5">
        <v>2004</v>
      </c>
      <c r="L95" s="5">
        <v>2005</v>
      </c>
      <c r="M95" s="43">
        <v>2006</v>
      </c>
      <c r="N95" s="5">
        <v>2007</v>
      </c>
      <c r="O95" s="43">
        <v>2008</v>
      </c>
      <c r="P95" s="5">
        <v>2009</v>
      </c>
      <c r="Q95" s="5">
        <v>2010</v>
      </c>
      <c r="R95" s="5">
        <v>2011</v>
      </c>
      <c r="S95" s="5">
        <v>2012</v>
      </c>
      <c r="T95" s="117">
        <v>2013</v>
      </c>
      <c r="U95" s="117">
        <v>2014</v>
      </c>
      <c r="V95" s="117">
        <v>2015</v>
      </c>
      <c r="W95" s="5">
        <v>2016</v>
      </c>
      <c r="X95" s="5" t="s">
        <v>508</v>
      </c>
      <c r="Z95" s="300" t="str">
        <f>Z$22</f>
        <v>évolution annuelle</v>
      </c>
      <c r="AB95" s="69"/>
    </row>
    <row r="96" spans="1:30" ht="12.75" customHeight="1" x14ac:dyDescent="0.25">
      <c r="A96" s="168" t="s">
        <v>158</v>
      </c>
      <c r="B96" s="271" t="s">
        <v>212</v>
      </c>
      <c r="C96" s="169" t="s">
        <v>68</v>
      </c>
      <c r="D96" s="489" t="s">
        <v>211</v>
      </c>
      <c r="E96" s="196">
        <v>4976</v>
      </c>
      <c r="F96" s="197">
        <v>12616.57</v>
      </c>
      <c r="G96" s="197">
        <v>26840.931</v>
      </c>
      <c r="H96" s="197">
        <v>52446.213000000003</v>
      </c>
      <c r="I96" s="197">
        <v>66831.417000000001</v>
      </c>
      <c r="J96" s="197">
        <v>71778.744000000006</v>
      </c>
      <c r="K96" s="197">
        <v>54686.716</v>
      </c>
      <c r="L96" s="197">
        <v>38233.404000000002</v>
      </c>
      <c r="M96" s="197">
        <v>25914.705999999998</v>
      </c>
      <c r="N96" s="197">
        <v>15707.922</v>
      </c>
      <c r="O96" s="197">
        <v>9791.9169999999995</v>
      </c>
      <c r="P96" s="197">
        <v>5458.3675238177202</v>
      </c>
      <c r="Q96" s="197">
        <v>3611.1888645833301</v>
      </c>
      <c r="R96" s="197">
        <v>2203.0021875141601</v>
      </c>
      <c r="S96" s="197">
        <v>1171.9387362859702</v>
      </c>
      <c r="T96" s="197">
        <v>565.089886844376</v>
      </c>
      <c r="U96" s="197">
        <v>318.34344975392298</v>
      </c>
      <c r="V96" s="391"/>
      <c r="W96" s="391"/>
      <c r="X96" s="391"/>
      <c r="Z96" s="460"/>
      <c r="AB96" s="69"/>
      <c r="AD96" s="323" t="s">
        <v>284</v>
      </c>
    </row>
    <row r="97" spans="1:30" ht="12.75" customHeight="1" x14ac:dyDescent="0.25">
      <c r="A97" s="170" t="s">
        <v>156</v>
      </c>
      <c r="B97" s="271" t="s">
        <v>209</v>
      </c>
      <c r="C97" s="171" t="s">
        <v>69</v>
      </c>
      <c r="D97" s="489" t="s">
        <v>210</v>
      </c>
      <c r="E97" s="198">
        <v>1.28</v>
      </c>
      <c r="F97" s="199">
        <v>3.03</v>
      </c>
      <c r="G97" s="200">
        <v>5.2629999999999999</v>
      </c>
      <c r="H97" s="200">
        <v>6.3849999999999998</v>
      </c>
      <c r="I97" s="200">
        <v>7.4690000000000003</v>
      </c>
      <c r="J97" s="200">
        <v>7.0478709999999998</v>
      </c>
      <c r="K97" s="200">
        <v>5.3773530000000003</v>
      </c>
      <c r="L97" s="200">
        <v>3.7458</v>
      </c>
      <c r="M97" s="200">
        <v>2.557426</v>
      </c>
      <c r="N97" s="200">
        <v>1.496</v>
      </c>
      <c r="O97" s="200">
        <v>0.98162800000000006</v>
      </c>
      <c r="P97" s="200">
        <v>0.65084597680664003</v>
      </c>
      <c r="Q97" s="200">
        <v>0.48290899999999998</v>
      </c>
      <c r="R97" s="200">
        <v>0.311585</v>
      </c>
      <c r="S97" s="200">
        <v>0.224659</v>
      </c>
      <c r="T97" s="200">
        <v>0.15468000000000001</v>
      </c>
      <c r="U97" s="200">
        <v>0.11369799999999999</v>
      </c>
      <c r="V97" s="200">
        <v>8.8657E-2</v>
      </c>
      <c r="W97" s="200">
        <v>3.1565999999999997E-2</v>
      </c>
      <c r="X97" s="391"/>
      <c r="Z97" s="460"/>
      <c r="AB97" s="69"/>
      <c r="AD97" s="323" t="s">
        <v>299</v>
      </c>
    </row>
    <row r="98" spans="1:30" ht="10.95" customHeight="1" x14ac:dyDescent="0.15">
      <c r="A98" s="89" t="s">
        <v>157</v>
      </c>
      <c r="B98" s="245"/>
      <c r="C98" s="641" t="s">
        <v>202</v>
      </c>
      <c r="D98" s="641"/>
      <c r="E98" s="642"/>
      <c r="F98" s="642"/>
      <c r="G98" s="642"/>
      <c r="H98" s="642"/>
      <c r="I98" s="642"/>
      <c r="J98" s="642"/>
      <c r="K98" s="642"/>
      <c r="L98" s="642"/>
      <c r="M98" s="642"/>
      <c r="N98" s="642"/>
      <c r="O98" s="642"/>
      <c r="P98" s="642"/>
      <c r="Q98" s="642"/>
      <c r="R98" s="642"/>
      <c r="S98" s="642"/>
      <c r="T98" s="642"/>
      <c r="U98" s="642"/>
      <c r="V98" s="573"/>
      <c r="W98" s="573"/>
      <c r="X98" s="573"/>
      <c r="AB98" s="69"/>
    </row>
    <row r="99" spans="1:30" s="60" customFormat="1" ht="12.75" customHeight="1" x14ac:dyDescent="0.25">
      <c r="A99" s="605"/>
      <c r="B99" s="256"/>
      <c r="C99" s="605"/>
      <c r="D99" s="233"/>
      <c r="E99" s="84"/>
      <c r="F99" s="84"/>
      <c r="G99" s="84"/>
      <c r="H99" s="84"/>
      <c r="I99" s="84"/>
      <c r="J99" s="84"/>
      <c r="K99" s="78"/>
      <c r="L99" s="78"/>
      <c r="M99" s="84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59"/>
      <c r="Z99" s="219"/>
      <c r="AA99" s="238"/>
      <c r="AB99" s="69"/>
      <c r="AD99" s="327"/>
    </row>
    <row r="100" spans="1:30" ht="12.75" customHeight="1" x14ac:dyDescent="0.25">
      <c r="B100" s="242"/>
      <c r="C100" s="581"/>
      <c r="D100" s="582"/>
      <c r="E100" s="5">
        <v>1998</v>
      </c>
      <c r="F100" s="43">
        <v>1999</v>
      </c>
      <c r="G100" s="43">
        <v>2000</v>
      </c>
      <c r="H100" s="43">
        <v>2001</v>
      </c>
      <c r="I100" s="43">
        <v>2002</v>
      </c>
      <c r="J100" s="43">
        <v>2003</v>
      </c>
      <c r="K100" s="43">
        <v>2004</v>
      </c>
      <c r="L100" s="5">
        <v>2005</v>
      </c>
      <c r="M100" s="43">
        <v>2006</v>
      </c>
      <c r="N100" s="5">
        <v>2007</v>
      </c>
      <c r="O100" s="43">
        <v>2008</v>
      </c>
      <c r="P100" s="5">
        <v>2009</v>
      </c>
      <c r="Q100" s="5">
        <v>2010</v>
      </c>
      <c r="R100" s="5">
        <v>2011</v>
      </c>
      <c r="S100" s="5">
        <v>2012</v>
      </c>
      <c r="T100" s="5">
        <v>2013</v>
      </c>
      <c r="U100" s="5">
        <v>2014</v>
      </c>
      <c r="V100" s="5">
        <v>2015</v>
      </c>
      <c r="W100" s="5">
        <v>2016</v>
      </c>
      <c r="X100" s="5">
        <v>2017</v>
      </c>
      <c r="Z100" s="300" t="str">
        <f>Z$22</f>
        <v>évolution annuelle</v>
      </c>
      <c r="AB100" s="69"/>
    </row>
    <row r="101" spans="1:30" s="416" customFormat="1" ht="12.75" customHeight="1" x14ac:dyDescent="0.25">
      <c r="A101" s="168" t="s">
        <v>200</v>
      </c>
      <c r="B101" s="271" t="s">
        <v>209</v>
      </c>
      <c r="C101" s="468" t="s">
        <v>489</v>
      </c>
      <c r="D101" s="561" t="s">
        <v>210</v>
      </c>
      <c r="E101" s="469" t="s">
        <v>243</v>
      </c>
      <c r="F101" s="470" t="s">
        <v>243</v>
      </c>
      <c r="G101" s="470"/>
      <c r="H101" s="470"/>
      <c r="I101" s="470"/>
      <c r="J101" s="470"/>
      <c r="K101" s="470"/>
      <c r="L101" s="470"/>
      <c r="M101" s="470"/>
      <c r="N101" s="470"/>
      <c r="O101" s="470">
        <v>17.151080999999998</v>
      </c>
      <c r="P101" s="470">
        <v>18.887566</v>
      </c>
      <c r="Q101" s="470">
        <v>20.230548000000002</v>
      </c>
      <c r="R101" s="470">
        <v>21.391058050999998</v>
      </c>
      <c r="S101" s="537">
        <v>22.367504</v>
      </c>
      <c r="T101" s="537">
        <v>22.880717000000001</v>
      </c>
      <c r="U101" s="537">
        <v>23.041339300000001</v>
      </c>
      <c r="V101" s="537">
        <v>22.656677999999999</v>
      </c>
      <c r="W101" s="537">
        <v>22.230686924649998</v>
      </c>
      <c r="X101" s="537">
        <v>21.440941296000002</v>
      </c>
      <c r="Y101" s="59"/>
      <c r="Z101" s="728">
        <f t="shared" ref="Z101:Z109" si="2">X101/W101-1</f>
        <v>-3.5525021396181189E-2</v>
      </c>
      <c r="AA101" s="238"/>
      <c r="AB101" s="69"/>
      <c r="AD101" s="323" t="s">
        <v>301</v>
      </c>
    </row>
    <row r="102" spans="1:30" ht="12.75" customHeight="1" x14ac:dyDescent="0.25">
      <c r="A102" s="133" t="s">
        <v>199</v>
      </c>
      <c r="B102" s="234" t="s">
        <v>209</v>
      </c>
      <c r="C102" s="411" t="s">
        <v>490</v>
      </c>
      <c r="D102" s="234" t="s">
        <v>210</v>
      </c>
      <c r="E102" s="391"/>
      <c r="F102" s="391"/>
      <c r="G102" s="52">
        <v>6.7531999999999995E-2</v>
      </c>
      <c r="H102" s="52">
        <v>0.40838600000000003</v>
      </c>
      <c r="I102" s="52">
        <v>1.3680479999999999</v>
      </c>
      <c r="J102" s="52">
        <v>3.1720130000000002</v>
      </c>
      <c r="K102" s="54">
        <v>6.1029220000000004</v>
      </c>
      <c r="L102" s="53">
        <v>8.9019999999999992</v>
      </c>
      <c r="M102" s="52">
        <v>12.032</v>
      </c>
      <c r="N102" s="53">
        <v>14.974</v>
      </c>
      <c r="O102" s="52">
        <v>16.793368999999998</v>
      </c>
      <c r="P102" s="53">
        <v>18.583766000000001</v>
      </c>
      <c r="Q102" s="53">
        <v>19.863223000000001</v>
      </c>
      <c r="R102" s="53">
        <v>20.985202016999999</v>
      </c>
      <c r="S102" s="53">
        <v>21.979230999999999</v>
      </c>
      <c r="T102" s="53">
        <v>22.465</v>
      </c>
      <c r="U102" s="53">
        <v>22.568664999999999</v>
      </c>
      <c r="V102" s="53">
        <v>22.146339000000001</v>
      </c>
      <c r="W102" s="53">
        <v>21.704544924649998</v>
      </c>
      <c r="X102" s="53">
        <v>20.905412295999998</v>
      </c>
      <c r="Z102" s="215">
        <f t="shared" si="2"/>
        <v>-3.6818676983290222E-2</v>
      </c>
      <c r="AB102" s="69"/>
      <c r="AD102" s="323" t="s">
        <v>302</v>
      </c>
    </row>
    <row r="103" spans="1:30" ht="12.75" customHeight="1" x14ac:dyDescent="0.25">
      <c r="A103" s="133" t="s">
        <v>99</v>
      </c>
      <c r="B103" s="234" t="s">
        <v>209</v>
      </c>
      <c r="C103" s="411" t="s">
        <v>491</v>
      </c>
      <c r="D103" s="234" t="s">
        <v>210</v>
      </c>
      <c r="E103" s="391"/>
      <c r="F103" s="391"/>
      <c r="G103" s="391"/>
      <c r="H103" s="391"/>
      <c r="I103" s="391"/>
      <c r="J103" s="391"/>
      <c r="K103" s="391"/>
      <c r="L103" s="391"/>
      <c r="M103" s="391"/>
      <c r="N103" s="391"/>
      <c r="O103" s="53">
        <v>0.35771200000000003</v>
      </c>
      <c r="P103" s="53">
        <v>0.30380000000000001</v>
      </c>
      <c r="Q103" s="53">
        <v>0.36732499999999996</v>
      </c>
      <c r="R103" s="53">
        <v>0.40585603399999998</v>
      </c>
      <c r="S103" s="53">
        <v>0.38827299999999998</v>
      </c>
      <c r="T103" s="53">
        <v>0.41571700000000006</v>
      </c>
      <c r="U103" s="53">
        <v>0.47267430000000132</v>
      </c>
      <c r="V103" s="53">
        <v>0.51033899999999832</v>
      </c>
      <c r="W103" s="53">
        <v>0.52614200000000011</v>
      </c>
      <c r="X103" s="53">
        <v>0.53552900000000392</v>
      </c>
      <c r="Z103" s="215">
        <f t="shared" si="2"/>
        <v>1.7841191161328762E-2</v>
      </c>
      <c r="AB103" s="69"/>
      <c r="AD103" s="323" t="s">
        <v>303</v>
      </c>
    </row>
    <row r="104" spans="1:30" s="416" customFormat="1" ht="12.75" customHeight="1" x14ac:dyDescent="0.25">
      <c r="A104" s="168" t="s">
        <v>100</v>
      </c>
      <c r="B104" s="271" t="s">
        <v>209</v>
      </c>
      <c r="C104" s="468" t="s">
        <v>492</v>
      </c>
      <c r="D104" s="561" t="s">
        <v>210</v>
      </c>
      <c r="E104" s="469"/>
      <c r="F104" s="470"/>
      <c r="G104" s="470"/>
      <c r="H104" s="470"/>
      <c r="I104" s="470"/>
      <c r="J104" s="470"/>
      <c r="K104" s="470"/>
      <c r="L104" s="470"/>
      <c r="M104" s="470"/>
      <c r="N104" s="470"/>
      <c r="O104" s="470">
        <v>0.659999</v>
      </c>
      <c r="P104" s="470">
        <v>0.95136299999999996</v>
      </c>
      <c r="Q104" s="470">
        <v>1.127904</v>
      </c>
      <c r="R104" s="470">
        <v>1.348395</v>
      </c>
      <c r="S104" s="537">
        <v>1.6157789999999999</v>
      </c>
      <c r="T104" s="537">
        <v>2.0692279999999998</v>
      </c>
      <c r="U104" s="537">
        <v>2.933373</v>
      </c>
      <c r="V104" s="537">
        <v>4.2113329999999998</v>
      </c>
      <c r="W104" s="537">
        <v>5.44835907535</v>
      </c>
      <c r="X104" s="537">
        <v>6.9877467040000001</v>
      </c>
      <c r="Y104" s="59"/>
      <c r="Z104" s="728">
        <f t="shared" si="2"/>
        <v>0.28254151522696969</v>
      </c>
      <c r="AA104" s="238"/>
      <c r="AB104" s="69"/>
      <c r="AD104" s="323" t="s">
        <v>304</v>
      </c>
    </row>
    <row r="105" spans="1:30" s="90" customFormat="1" ht="14.4" customHeight="1" x14ac:dyDescent="0.25">
      <c r="A105" s="419"/>
      <c r="B105" s="420"/>
      <c r="C105" s="426" t="s">
        <v>493</v>
      </c>
      <c r="D105" s="234" t="s">
        <v>210</v>
      </c>
      <c r="E105" s="421"/>
      <c r="F105" s="421"/>
      <c r="G105" s="421"/>
      <c r="H105" s="421"/>
      <c r="I105" s="421"/>
      <c r="J105" s="421"/>
      <c r="K105" s="421"/>
      <c r="L105" s="421"/>
      <c r="M105" s="421"/>
      <c r="N105" s="421"/>
      <c r="O105" s="422">
        <f t="shared" ref="O105:P105" si="3">O106+O107</f>
        <v>4.3463000000000002E-2</v>
      </c>
      <c r="P105" s="422">
        <f t="shared" si="3"/>
        <v>6.8642000000000009E-2</v>
      </c>
      <c r="Q105" s="422">
        <f t="shared" ref="Q105" si="4">Q106+Q107</f>
        <v>0.12032900000000001</v>
      </c>
      <c r="R105" s="422">
        <f t="shared" ref="R105" si="5">R106+R107</f>
        <v>0.66339500000000007</v>
      </c>
      <c r="S105" s="422">
        <v>0.945303</v>
      </c>
      <c r="T105" s="422">
        <v>1.3249690000000001</v>
      </c>
      <c r="U105" s="422">
        <v>1.829434</v>
      </c>
      <c r="V105" s="422">
        <v>2.6294089999999999</v>
      </c>
      <c r="W105" s="422">
        <v>3.4475350000000002</v>
      </c>
      <c r="X105" s="422">
        <v>4.6178699999999999</v>
      </c>
      <c r="Y105" s="59"/>
      <c r="Z105" s="215">
        <f t="shared" si="2"/>
        <v>0.33947008514779387</v>
      </c>
      <c r="AA105" s="292"/>
      <c r="AB105" s="91"/>
      <c r="AD105" s="327"/>
    </row>
    <row r="106" spans="1:30" s="416" customFormat="1" ht="15" customHeight="1" x14ac:dyDescent="0.25">
      <c r="A106" s="105" t="s">
        <v>103</v>
      </c>
      <c r="B106" s="234" t="s">
        <v>209</v>
      </c>
      <c r="C106" s="411" t="s">
        <v>494</v>
      </c>
      <c r="D106" s="234" t="s">
        <v>210</v>
      </c>
      <c r="E106" s="391"/>
      <c r="F106" s="391"/>
      <c r="G106" s="391"/>
      <c r="H106" s="391"/>
      <c r="I106" s="391"/>
      <c r="J106" s="391"/>
      <c r="K106" s="391"/>
      <c r="L106" s="391"/>
      <c r="M106" s="391"/>
      <c r="N106" s="391"/>
      <c r="O106" s="278">
        <v>4.3463000000000002E-2</v>
      </c>
      <c r="P106" s="278">
        <v>6.8642000000000009E-2</v>
      </c>
      <c r="Q106" s="53">
        <v>0.12032900000000001</v>
      </c>
      <c r="R106" s="53">
        <v>0.19739500000000001</v>
      </c>
      <c r="S106" s="53">
        <v>0.32380699999999996</v>
      </c>
      <c r="T106" s="53">
        <v>0.56100000000000005</v>
      </c>
      <c r="U106" s="53">
        <v>0.93664799999999993</v>
      </c>
      <c r="V106" s="53">
        <v>1.4425479999999999</v>
      </c>
      <c r="W106" s="53">
        <v>2.1637789999999999</v>
      </c>
      <c r="X106" s="53">
        <v>3.2758240000000001</v>
      </c>
      <c r="Y106" s="59"/>
      <c r="Z106" s="215">
        <f t="shared" si="2"/>
        <v>0.5139364972115914</v>
      </c>
      <c r="AA106" s="292"/>
      <c r="AB106" s="69"/>
      <c r="AD106" s="323" t="s">
        <v>358</v>
      </c>
    </row>
    <row r="107" spans="1:30" s="416" customFormat="1" ht="12.75" customHeight="1" x14ac:dyDescent="0.25">
      <c r="A107" s="105" t="s">
        <v>102</v>
      </c>
      <c r="B107" s="234" t="s">
        <v>209</v>
      </c>
      <c r="C107" s="411" t="s">
        <v>495</v>
      </c>
      <c r="D107" s="234" t="s">
        <v>210</v>
      </c>
      <c r="E107" s="391"/>
      <c r="F107" s="391"/>
      <c r="G107" s="391"/>
      <c r="H107" s="391"/>
      <c r="I107" s="391"/>
      <c r="J107" s="391"/>
      <c r="K107" s="391"/>
      <c r="L107" s="391"/>
      <c r="M107" s="391"/>
      <c r="N107" s="391"/>
      <c r="O107" s="391"/>
      <c r="P107" s="391"/>
      <c r="Q107" s="391"/>
      <c r="R107" s="53">
        <v>0.46600000000000003</v>
      </c>
      <c r="S107" s="53">
        <v>0.62149600000000005</v>
      </c>
      <c r="T107" s="53">
        <v>0.76396900000000001</v>
      </c>
      <c r="U107" s="53">
        <v>0.89278599999999997</v>
      </c>
      <c r="V107" s="53">
        <v>1.1868610000000002</v>
      </c>
      <c r="W107" s="53">
        <v>1.2837560000000001</v>
      </c>
      <c r="X107" s="53">
        <v>1.3420460000000001</v>
      </c>
      <c r="Y107" s="59"/>
      <c r="Z107" s="215">
        <f t="shared" si="2"/>
        <v>4.540582478290256E-2</v>
      </c>
      <c r="AA107" s="292"/>
      <c r="AB107" s="69"/>
      <c r="AD107" s="323" t="s">
        <v>359</v>
      </c>
    </row>
    <row r="108" spans="1:30" s="416" customFormat="1" ht="13.2" customHeight="1" x14ac:dyDescent="0.25">
      <c r="A108" s="105" t="s">
        <v>101</v>
      </c>
      <c r="B108" s="234" t="s">
        <v>209</v>
      </c>
      <c r="C108" s="426" t="s">
        <v>497</v>
      </c>
      <c r="D108" s="234" t="s">
        <v>210</v>
      </c>
      <c r="E108" s="391"/>
      <c r="F108" s="391"/>
      <c r="G108" s="391"/>
      <c r="H108" s="391"/>
      <c r="I108" s="391"/>
      <c r="J108" s="391"/>
      <c r="K108" s="391"/>
      <c r="L108" s="391"/>
      <c r="M108" s="391"/>
      <c r="N108" s="391"/>
      <c r="O108" s="423">
        <v>0.61653599999999997</v>
      </c>
      <c r="P108" s="424">
        <v>0.88272099999999998</v>
      </c>
      <c r="Q108" s="425">
        <v>1.0075750000000001</v>
      </c>
      <c r="R108" s="53">
        <v>0.68500000000000005</v>
      </c>
      <c r="S108" s="53">
        <v>0.67047599999999996</v>
      </c>
      <c r="T108" s="53">
        <v>0.744259</v>
      </c>
      <c r="U108" s="53">
        <v>1.103939</v>
      </c>
      <c r="V108" s="53">
        <v>1.5819239999999999</v>
      </c>
      <c r="W108" s="53">
        <v>2.0008240753500002</v>
      </c>
      <c r="X108" s="53">
        <v>2.3698767040000002</v>
      </c>
      <c r="Y108" s="59"/>
      <c r="Z108" s="215">
        <f t="shared" si="2"/>
        <v>0.18445031384652966</v>
      </c>
      <c r="AA108" s="292"/>
      <c r="AB108" s="69"/>
      <c r="AD108" s="323" t="s">
        <v>360</v>
      </c>
    </row>
    <row r="109" spans="1:30" s="416" customFormat="1" ht="12.75" customHeight="1" x14ac:dyDescent="0.25">
      <c r="A109" s="168" t="s">
        <v>231</v>
      </c>
      <c r="B109" s="271" t="s">
        <v>209</v>
      </c>
      <c r="C109" s="471" t="s">
        <v>496</v>
      </c>
      <c r="D109" s="493" t="s">
        <v>210</v>
      </c>
      <c r="E109" s="472"/>
      <c r="F109" s="473"/>
      <c r="G109" s="473">
        <v>0.19614699999999999</v>
      </c>
      <c r="H109" s="473">
        <v>0.60200299999999995</v>
      </c>
      <c r="I109" s="473">
        <v>1.654887</v>
      </c>
      <c r="J109" s="473">
        <v>3.569315</v>
      </c>
      <c r="K109" s="473">
        <v>6.5613520000000003</v>
      </c>
      <c r="L109" s="473">
        <v>9.4710000000000001</v>
      </c>
      <c r="M109" s="473">
        <v>12.71</v>
      </c>
      <c r="N109" s="473">
        <v>15.753</v>
      </c>
      <c r="O109" s="473">
        <v>17.811079999999997</v>
      </c>
      <c r="P109" s="473">
        <v>19.838929</v>
      </c>
      <c r="Q109" s="473">
        <v>21.358452000000003</v>
      </c>
      <c r="R109" s="473">
        <v>22.739453050999998</v>
      </c>
      <c r="S109" s="538">
        <v>23.983283</v>
      </c>
      <c r="T109" s="538">
        <v>24.949945</v>
      </c>
      <c r="U109" s="538">
        <v>25.9747123</v>
      </c>
      <c r="V109" s="538">
        <v>26.868010999999999</v>
      </c>
      <c r="W109" s="538">
        <v>27.679046</v>
      </c>
      <c r="X109" s="538">
        <v>28.428688000000001</v>
      </c>
      <c r="Y109" s="59"/>
      <c r="Z109" s="728">
        <f t="shared" si="2"/>
        <v>2.708337563368346E-2</v>
      </c>
      <c r="AA109" s="238"/>
      <c r="AB109" s="69"/>
      <c r="AD109" s="323" t="s">
        <v>300</v>
      </c>
    </row>
    <row r="110" spans="1:30" s="60" customFormat="1" ht="12.75" customHeight="1" x14ac:dyDescent="0.15">
      <c r="A110" s="134" t="s">
        <v>104</v>
      </c>
      <c r="B110" s="575"/>
      <c r="C110" s="641"/>
      <c r="D110" s="641"/>
      <c r="E110" s="642"/>
      <c r="F110" s="642"/>
      <c r="G110" s="642"/>
      <c r="H110" s="642"/>
      <c r="I110" s="642"/>
      <c r="J110" s="642"/>
      <c r="K110" s="642"/>
      <c r="L110" s="642"/>
      <c r="M110" s="642"/>
      <c r="N110" s="642"/>
      <c r="O110" s="642"/>
      <c r="P110" s="642"/>
      <c r="Q110" s="642"/>
      <c r="R110" s="642"/>
      <c r="S110" s="642"/>
      <c r="T110" s="642"/>
      <c r="U110" s="642"/>
      <c r="V110" s="611"/>
      <c r="W110" s="611"/>
      <c r="X110" s="611"/>
      <c r="Y110" s="78"/>
      <c r="Z110" s="219"/>
      <c r="AA110" s="238"/>
      <c r="AB110" s="69"/>
      <c r="AD110" s="327"/>
    </row>
    <row r="111" spans="1:30" s="60" customFormat="1" ht="12.75" customHeight="1" x14ac:dyDescent="0.25">
      <c r="A111" s="605"/>
      <c r="B111" s="575"/>
      <c r="C111" s="605"/>
      <c r="D111" s="578"/>
      <c r="E111" s="84"/>
      <c r="F111" s="612"/>
      <c r="G111" s="84"/>
      <c r="H111" s="84"/>
      <c r="I111" s="84"/>
      <c r="J111" s="84"/>
      <c r="K111" s="78"/>
      <c r="L111" s="78"/>
      <c r="M111" s="84"/>
      <c r="N111" s="78"/>
      <c r="O111" s="78"/>
      <c r="P111" s="613"/>
      <c r="Q111" s="613"/>
      <c r="R111" s="613"/>
      <c r="S111" s="613"/>
      <c r="T111" s="613"/>
      <c r="U111" s="613"/>
      <c r="V111" s="613"/>
      <c r="W111" s="613"/>
      <c r="X111" s="613"/>
      <c r="Y111" s="59"/>
      <c r="Z111" s="219"/>
      <c r="AA111" s="238"/>
      <c r="AB111" s="69"/>
      <c r="AD111" s="327"/>
    </row>
    <row r="112" spans="1:30" s="60" customFormat="1" ht="12.75" customHeight="1" x14ac:dyDescent="0.25">
      <c r="A112" s="605"/>
      <c r="B112" s="575"/>
      <c r="C112" s="605"/>
      <c r="D112" s="578"/>
      <c r="E112" s="614">
        <v>1998</v>
      </c>
      <c r="F112" s="615">
        <v>1999</v>
      </c>
      <c r="G112" s="615">
        <v>2000</v>
      </c>
      <c r="H112" s="615">
        <v>2001</v>
      </c>
      <c r="I112" s="615">
        <v>2002</v>
      </c>
      <c r="J112" s="615">
        <v>2003</v>
      </c>
      <c r="K112" s="615">
        <v>2004</v>
      </c>
      <c r="L112" s="614">
        <v>2005</v>
      </c>
      <c r="M112" s="615">
        <v>2006</v>
      </c>
      <c r="N112" s="614">
        <v>2007</v>
      </c>
      <c r="O112" s="520">
        <v>2008</v>
      </c>
      <c r="P112" s="614">
        <v>2009</v>
      </c>
      <c r="Q112" s="614">
        <v>2010</v>
      </c>
      <c r="R112" s="614">
        <v>2011</v>
      </c>
      <c r="S112" s="614">
        <v>2012</v>
      </c>
      <c r="T112" s="614">
        <v>2013</v>
      </c>
      <c r="U112" s="614">
        <v>2014</v>
      </c>
      <c r="V112" s="614">
        <v>2015</v>
      </c>
      <c r="W112" s="614">
        <v>2016</v>
      </c>
      <c r="X112" s="614">
        <v>2017</v>
      </c>
      <c r="Y112" s="59"/>
      <c r="Z112" s="584" t="str">
        <f>Z$22</f>
        <v>évolution annuelle</v>
      </c>
      <c r="AA112" s="238"/>
      <c r="AB112" s="69"/>
      <c r="AD112" s="327"/>
    </row>
    <row r="113" spans="1:30" s="8" customFormat="1" ht="12.75" customHeight="1" x14ac:dyDescent="0.25">
      <c r="A113" s="203" t="s">
        <v>232</v>
      </c>
      <c r="B113" s="272" t="s">
        <v>209</v>
      </c>
      <c r="C113" s="204" t="s">
        <v>180</v>
      </c>
      <c r="D113" s="562" t="s">
        <v>210</v>
      </c>
      <c r="E113" s="390"/>
      <c r="F113" s="390"/>
      <c r="G113" s="390"/>
      <c r="H113" s="390"/>
      <c r="I113" s="390"/>
      <c r="J113" s="205">
        <v>0.25434499999999999</v>
      </c>
      <c r="K113" s="205">
        <v>0.36469499999999999</v>
      </c>
      <c r="L113" s="205">
        <v>0.62948000000000004</v>
      </c>
      <c r="M113" s="205">
        <v>0.52307899999999996</v>
      </c>
      <c r="N113" s="205">
        <v>0.61330200000000001</v>
      </c>
      <c r="O113" s="205">
        <v>0.61849600000000005</v>
      </c>
      <c r="P113" s="205">
        <v>0.62598329351806614</v>
      </c>
      <c r="Q113" s="205">
        <v>0.60277566598186416</v>
      </c>
      <c r="R113" s="205">
        <v>0.61282300000000001</v>
      </c>
      <c r="S113" s="301">
        <v>0.58015440000000007</v>
      </c>
      <c r="T113" s="301">
        <v>0.58784199999999998</v>
      </c>
      <c r="U113" s="301">
        <v>0.57867100000000005</v>
      </c>
      <c r="V113" s="301">
        <v>0.58199999999999996</v>
      </c>
      <c r="W113" s="301">
        <v>0.59399999999999997</v>
      </c>
      <c r="X113" s="549" t="s">
        <v>507</v>
      </c>
      <c r="Y113" s="59"/>
      <c r="Z113" s="729" t="s">
        <v>498</v>
      </c>
      <c r="AA113" s="238"/>
      <c r="AB113" s="69"/>
      <c r="AD113" s="323" t="s">
        <v>305</v>
      </c>
    </row>
    <row r="114" spans="1:30" s="60" customFormat="1" ht="12.75" customHeight="1" x14ac:dyDescent="0.25">
      <c r="A114" s="605"/>
      <c r="B114" s="575"/>
      <c r="C114" s="665"/>
      <c r="D114" s="578"/>
      <c r="E114" s="84"/>
      <c r="F114" s="612"/>
      <c r="G114" s="84"/>
      <c r="H114" s="84"/>
      <c r="I114" s="84"/>
      <c r="J114" s="84"/>
      <c r="K114" s="78"/>
      <c r="L114" s="78"/>
      <c r="M114" s="84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59"/>
      <c r="Z114" s="219"/>
      <c r="AA114" s="238"/>
      <c r="AB114" s="69"/>
      <c r="AD114" s="327"/>
    </row>
    <row r="115" spans="1:30" s="60" customFormat="1" ht="12.75" customHeight="1" x14ac:dyDescent="0.25">
      <c r="A115" s="605"/>
      <c r="B115" s="575"/>
      <c r="C115" s="665"/>
      <c r="D115" s="578"/>
      <c r="E115" s="84"/>
      <c r="F115" s="612"/>
      <c r="G115" s="84"/>
      <c r="H115" s="84"/>
      <c r="I115" s="84"/>
      <c r="J115" s="84"/>
      <c r="K115" s="78"/>
      <c r="L115" s="78"/>
      <c r="M115" s="84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59"/>
      <c r="Z115" s="219"/>
      <c r="AA115" s="238"/>
      <c r="AB115" s="69"/>
      <c r="AD115" s="327"/>
    </row>
    <row r="116" spans="1:30" ht="12.6" customHeight="1" x14ac:dyDescent="0.25">
      <c r="A116" s="128" t="s">
        <v>127</v>
      </c>
      <c r="B116" s="257"/>
      <c r="C116" s="128" t="s">
        <v>21</v>
      </c>
      <c r="D116" s="720"/>
      <c r="E116" s="730"/>
      <c r="F116" s="730"/>
      <c r="G116" s="730"/>
      <c r="H116" s="730"/>
      <c r="I116" s="730"/>
      <c r="J116" s="731"/>
      <c r="K116" s="731"/>
      <c r="L116" s="731"/>
      <c r="M116" s="731"/>
      <c r="N116" s="731"/>
      <c r="O116" s="731"/>
      <c r="P116" s="731"/>
      <c r="Q116" s="731"/>
      <c r="R116" s="731"/>
      <c r="S116" s="731"/>
      <c r="T116" s="731"/>
      <c r="U116" s="731"/>
      <c r="V116" s="731"/>
      <c r="W116" s="731"/>
      <c r="X116" s="731"/>
      <c r="Z116" s="219"/>
      <c r="AB116" s="69"/>
      <c r="AC116" s="59"/>
    </row>
    <row r="117" spans="1:30" s="17" customFormat="1" ht="6.75" customHeight="1" x14ac:dyDescent="0.25">
      <c r="A117" s="126"/>
      <c r="B117" s="258"/>
      <c r="C117" s="732"/>
      <c r="D117" s="720"/>
      <c r="E117" s="730"/>
      <c r="F117" s="730"/>
      <c r="G117" s="730"/>
      <c r="H117" s="730"/>
      <c r="I117" s="730"/>
      <c r="J117" s="731"/>
      <c r="K117" s="731"/>
      <c r="L117" s="731"/>
      <c r="M117" s="731"/>
      <c r="N117" s="731"/>
      <c r="O117" s="731"/>
      <c r="P117" s="731"/>
      <c r="Q117" s="731"/>
      <c r="R117" s="731"/>
      <c r="S117" s="731"/>
      <c r="T117" s="731"/>
      <c r="U117" s="731"/>
      <c r="V117" s="731"/>
      <c r="W117" s="731"/>
      <c r="X117" s="731"/>
      <c r="Y117" s="59"/>
      <c r="Z117" s="219"/>
      <c r="AA117" s="238"/>
      <c r="AB117" s="69"/>
      <c r="AC117" s="59"/>
      <c r="AD117" s="324"/>
    </row>
    <row r="118" spans="1:30" ht="12.75" customHeight="1" x14ac:dyDescent="0.25">
      <c r="B118" s="235"/>
      <c r="C118" s="581"/>
      <c r="D118" s="235"/>
      <c r="E118" s="113">
        <v>1998</v>
      </c>
      <c r="F118" s="113">
        <v>1999</v>
      </c>
      <c r="G118" s="113">
        <v>2000</v>
      </c>
      <c r="H118" s="113">
        <v>2001</v>
      </c>
      <c r="I118" s="113">
        <v>2002</v>
      </c>
      <c r="J118" s="113">
        <v>2003</v>
      </c>
      <c r="K118" s="113">
        <v>2004</v>
      </c>
      <c r="L118" s="113">
        <v>2005</v>
      </c>
      <c r="M118" s="113">
        <v>2006</v>
      </c>
      <c r="N118" s="113">
        <v>2007</v>
      </c>
      <c r="O118" s="113">
        <v>2008</v>
      </c>
      <c r="P118" s="113">
        <v>2009</v>
      </c>
      <c r="Q118" s="113">
        <v>2010</v>
      </c>
      <c r="R118" s="113">
        <v>2011</v>
      </c>
      <c r="S118" s="113">
        <v>2012</v>
      </c>
      <c r="T118" s="5">
        <v>2013</v>
      </c>
      <c r="U118" s="5">
        <v>2014</v>
      </c>
      <c r="V118" s="5">
        <v>2015</v>
      </c>
      <c r="W118" s="5">
        <v>2016</v>
      </c>
      <c r="X118" s="5">
        <v>2017</v>
      </c>
      <c r="Z118" s="300" t="str">
        <f>Z$22</f>
        <v>évolution annuelle</v>
      </c>
      <c r="AB118" s="69"/>
    </row>
    <row r="119" spans="1:30" ht="12.75" customHeight="1" x14ac:dyDescent="0.25">
      <c r="A119" s="105" t="s">
        <v>163</v>
      </c>
      <c r="B119" s="234" t="s">
        <v>209</v>
      </c>
      <c r="C119" s="111" t="s">
        <v>39</v>
      </c>
      <c r="D119" s="234" t="s">
        <v>210</v>
      </c>
      <c r="E119" s="391"/>
      <c r="F119" s="281">
        <v>13.261158999999999</v>
      </c>
      <c r="G119" s="281">
        <v>15.838312</v>
      </c>
      <c r="H119" s="282">
        <v>18.831765000000001</v>
      </c>
      <c r="I119" s="281">
        <v>21.485188000000001</v>
      </c>
      <c r="J119" s="281">
        <v>24.553170999999999</v>
      </c>
      <c r="K119" s="281">
        <v>27.419840000000001</v>
      </c>
      <c r="L119" s="281">
        <v>30.527609000000002</v>
      </c>
      <c r="M119" s="281">
        <v>33.561</v>
      </c>
      <c r="N119" s="281">
        <v>36.309393</v>
      </c>
      <c r="O119" s="282">
        <v>38.358862999999999</v>
      </c>
      <c r="P119" s="282">
        <v>41.16290446875</v>
      </c>
      <c r="Q119" s="282">
        <v>43.776710862705002</v>
      </c>
      <c r="R119" s="282">
        <v>45.654369755746302</v>
      </c>
      <c r="S119" s="282">
        <v>50.210039000000002</v>
      </c>
      <c r="T119" s="282">
        <v>54.244355000000006</v>
      </c>
      <c r="U119" s="282">
        <v>57.157670999999993</v>
      </c>
      <c r="V119" s="282">
        <v>59.538198999999999</v>
      </c>
      <c r="W119" s="282">
        <v>61.586985999999989</v>
      </c>
      <c r="X119" s="282">
        <v>64.328364000000008</v>
      </c>
      <c r="Z119" s="215">
        <f>X119/W119-1</f>
        <v>4.4512293555005522E-2</v>
      </c>
      <c r="AB119" s="69"/>
      <c r="AD119" s="323" t="s">
        <v>308</v>
      </c>
    </row>
    <row r="120" spans="1:30" ht="12.75" customHeight="1" x14ac:dyDescent="0.25">
      <c r="A120" s="209" t="s">
        <v>255</v>
      </c>
      <c r="B120" s="234" t="s">
        <v>209</v>
      </c>
      <c r="C120" s="210" t="s">
        <v>31</v>
      </c>
      <c r="D120" s="234" t="s">
        <v>210</v>
      </c>
      <c r="E120" s="391"/>
      <c r="F120" s="391"/>
      <c r="G120" s="391"/>
      <c r="H120" s="391"/>
      <c r="I120" s="391"/>
      <c r="J120" s="391"/>
      <c r="K120" s="391"/>
      <c r="L120" s="391"/>
      <c r="M120" s="391"/>
      <c r="N120" s="391"/>
      <c r="O120" s="391"/>
      <c r="P120" s="140">
        <v>10.640390558416</v>
      </c>
      <c r="Q120" s="140">
        <v>11.448357862712999</v>
      </c>
      <c r="R120" s="140">
        <v>10.981069999999999</v>
      </c>
      <c r="S120" s="140">
        <v>9.0762639999999983</v>
      </c>
      <c r="T120" s="391"/>
      <c r="U120" s="391"/>
      <c r="V120" s="391"/>
      <c r="W120" s="391"/>
      <c r="X120" s="391"/>
      <c r="Z120" s="460"/>
      <c r="AB120" s="69"/>
      <c r="AD120" s="323" t="s">
        <v>284</v>
      </c>
    </row>
    <row r="121" spans="1:30" ht="12.75" customHeight="1" x14ac:dyDescent="0.25">
      <c r="A121" s="110" t="s">
        <v>90</v>
      </c>
      <c r="B121" s="234" t="s">
        <v>209</v>
      </c>
      <c r="C121" s="111" t="s">
        <v>12</v>
      </c>
      <c r="D121" s="234" t="s">
        <v>210</v>
      </c>
      <c r="E121" s="391"/>
      <c r="F121" s="137">
        <v>7.2794889999999999</v>
      </c>
      <c r="G121" s="137">
        <v>13.806459</v>
      </c>
      <c r="H121" s="138">
        <v>18.022196999999998</v>
      </c>
      <c r="I121" s="137">
        <v>17.107589000000001</v>
      </c>
      <c r="J121" s="137">
        <v>17.148686000000001</v>
      </c>
      <c r="K121" s="137">
        <v>17.124248000000001</v>
      </c>
      <c r="L121" s="137">
        <v>17.560535999999999</v>
      </c>
      <c r="M121" s="139">
        <v>18.101793000000001</v>
      </c>
      <c r="N121" s="139">
        <v>19.027974</v>
      </c>
      <c r="O121" s="140">
        <v>18.735527999999999</v>
      </c>
      <c r="P121" s="140">
        <v>18.805445181899998</v>
      </c>
      <c r="Q121" s="140">
        <v>18.626492757899999</v>
      </c>
      <c r="R121" s="140">
        <v>19.557271244253599</v>
      </c>
      <c r="S121" s="140">
        <v>18.241165000000002</v>
      </c>
      <c r="T121" s="140">
        <v>15.664880999999999</v>
      </c>
      <c r="U121" s="140">
        <v>14.517511999999998</v>
      </c>
      <c r="V121" s="140">
        <v>12.565901</v>
      </c>
      <c r="W121" s="140">
        <v>11.378066</v>
      </c>
      <c r="X121" s="140">
        <v>10.260835</v>
      </c>
      <c r="Z121" s="215">
        <f>X121/W121-1</f>
        <v>-9.819164346559428E-2</v>
      </c>
      <c r="AB121" s="69"/>
      <c r="AD121" s="323" t="s">
        <v>309</v>
      </c>
    </row>
    <row r="122" spans="1:30" ht="12.75" customHeight="1" x14ac:dyDescent="0.25">
      <c r="A122" s="209" t="s">
        <v>111</v>
      </c>
      <c r="B122" s="234" t="s">
        <v>209</v>
      </c>
      <c r="C122" s="207" t="s">
        <v>13</v>
      </c>
      <c r="D122" s="234" t="s">
        <v>210</v>
      </c>
      <c r="E122" s="391"/>
      <c r="F122" s="391"/>
      <c r="G122" s="391"/>
      <c r="H122" s="45">
        <v>16.734051999999998</v>
      </c>
      <c r="I122" s="45">
        <v>16.415669999999999</v>
      </c>
      <c r="J122" s="45">
        <v>16.461883</v>
      </c>
      <c r="K122" s="45">
        <v>16.408852</v>
      </c>
      <c r="L122" s="30">
        <v>16.697641999999998</v>
      </c>
      <c r="M122" s="45">
        <v>17.192792000000001</v>
      </c>
      <c r="N122" s="30">
        <v>18.994596999999999</v>
      </c>
      <c r="O122" s="45">
        <v>16.958175000000001</v>
      </c>
      <c r="P122" s="30">
        <v>16.834684686574999</v>
      </c>
      <c r="Q122" s="30">
        <v>16.747168430273398</v>
      </c>
      <c r="R122" s="30">
        <v>17.303687127899899</v>
      </c>
      <c r="S122" s="140">
        <v>15.473018010000001</v>
      </c>
      <c r="T122" s="140">
        <v>12.772084</v>
      </c>
      <c r="U122" s="140">
        <v>11.427287</v>
      </c>
      <c r="V122" s="140">
        <v>10.229718999999999</v>
      </c>
      <c r="W122" s="140">
        <v>9.0623309999999986</v>
      </c>
      <c r="X122" s="140">
        <v>7.7242680000000004</v>
      </c>
      <c r="Z122" s="215">
        <f>X122/W122-1</f>
        <v>-0.1476510844726372</v>
      </c>
      <c r="AB122" s="69"/>
      <c r="AD122" s="323" t="s">
        <v>310</v>
      </c>
    </row>
    <row r="123" spans="1:30" ht="12.75" customHeight="1" x14ac:dyDescent="0.25">
      <c r="A123" s="172" t="s">
        <v>165</v>
      </c>
      <c r="B123" s="269" t="s">
        <v>209</v>
      </c>
      <c r="C123" s="114" t="s">
        <v>520</v>
      </c>
      <c r="D123" s="438" t="s">
        <v>210</v>
      </c>
      <c r="E123" s="173">
        <v>11.210100000000001</v>
      </c>
      <c r="F123" s="173">
        <v>20.619562999999999</v>
      </c>
      <c r="G123" s="173">
        <v>29.644770999999999</v>
      </c>
      <c r="H123" s="173">
        <v>36.853961999999996</v>
      </c>
      <c r="I123" s="173">
        <v>38.592776999999998</v>
      </c>
      <c r="J123" s="173">
        <v>41.701857000000004</v>
      </c>
      <c r="K123" s="174">
        <v>44.544088000000002</v>
      </c>
      <c r="L123" s="174">
        <v>48.088144999999997</v>
      </c>
      <c r="M123" s="173">
        <v>51.662793000000001</v>
      </c>
      <c r="N123" s="174">
        <v>55.337367</v>
      </c>
      <c r="O123" s="173">
        <v>57.094391000000002</v>
      </c>
      <c r="P123" s="174">
        <v>59.968349650650005</v>
      </c>
      <c r="Q123" s="174">
        <v>62.403203620604998</v>
      </c>
      <c r="R123" s="174">
        <v>65.211691000000002</v>
      </c>
      <c r="S123" s="174">
        <v>68.451204000000004</v>
      </c>
      <c r="T123" s="174">
        <v>69.909236000000007</v>
      </c>
      <c r="U123" s="174">
        <v>71.67518299999999</v>
      </c>
      <c r="V123" s="174">
        <v>72.104100000000003</v>
      </c>
      <c r="W123" s="174">
        <v>72.965051999999986</v>
      </c>
      <c r="X123" s="174">
        <v>74.589199000000008</v>
      </c>
      <c r="Z123" s="211">
        <f>X123/W123-1</f>
        <v>2.2259245426152985E-2</v>
      </c>
      <c r="AB123" s="69"/>
      <c r="AD123" s="323" t="s">
        <v>311</v>
      </c>
    </row>
    <row r="124" spans="1:30" ht="12.75" customHeight="1" x14ac:dyDescent="0.25">
      <c r="A124" s="115" t="str">
        <f>$A$6</f>
        <v>Source ARCEP - 1998 to 2014 annual surveys. 2015 quarterly surveys.</v>
      </c>
      <c r="B124" s="243"/>
      <c r="C124" s="123"/>
      <c r="D124" s="365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AB124" s="69"/>
    </row>
    <row r="125" spans="1:30" s="416" customFormat="1" ht="12.75" customHeight="1" x14ac:dyDescent="0.25">
      <c r="A125" s="124"/>
      <c r="B125" s="235"/>
      <c r="C125" s="581"/>
      <c r="D125" s="677"/>
      <c r="E125" s="113">
        <v>1998</v>
      </c>
      <c r="F125" s="113">
        <v>1999</v>
      </c>
      <c r="G125" s="113">
        <v>2000</v>
      </c>
      <c r="H125" s="113">
        <v>2001</v>
      </c>
      <c r="I125" s="113">
        <v>2002</v>
      </c>
      <c r="J125" s="113">
        <v>2003</v>
      </c>
      <c r="K125" s="113">
        <v>2004</v>
      </c>
      <c r="L125" s="113">
        <v>2005</v>
      </c>
      <c r="M125" s="113">
        <v>2006</v>
      </c>
      <c r="N125" s="113">
        <v>2007</v>
      </c>
      <c r="O125" s="113">
        <v>2008</v>
      </c>
      <c r="P125" s="113">
        <v>2009</v>
      </c>
      <c r="Q125" s="113">
        <v>2010</v>
      </c>
      <c r="R125" s="113">
        <v>2011</v>
      </c>
      <c r="S125" s="113">
        <v>2012</v>
      </c>
      <c r="T125" s="5">
        <v>2013</v>
      </c>
      <c r="U125" s="5">
        <v>2014</v>
      </c>
      <c r="V125" s="5">
        <v>2015</v>
      </c>
      <c r="W125" s="5">
        <v>2016</v>
      </c>
      <c r="X125" s="5">
        <v>2017</v>
      </c>
      <c r="Y125" s="59"/>
      <c r="Z125" s="300" t="str">
        <f>Z$22</f>
        <v>évolution annuelle</v>
      </c>
      <c r="AA125" s="238"/>
      <c r="AB125" s="69"/>
      <c r="AD125" s="323"/>
    </row>
    <row r="126" spans="1:30" s="416" customFormat="1" ht="12.75" customHeight="1" x14ac:dyDescent="0.25">
      <c r="A126" s="115"/>
      <c r="B126" s="243"/>
      <c r="C126" s="289" t="s">
        <v>455</v>
      </c>
      <c r="D126" s="234" t="s">
        <v>210</v>
      </c>
      <c r="E126" s="391"/>
      <c r="F126" s="391"/>
      <c r="G126" s="391"/>
      <c r="H126" s="391"/>
      <c r="I126" s="391"/>
      <c r="J126" s="391"/>
      <c r="K126" s="391"/>
      <c r="L126" s="391"/>
      <c r="M126" s="391"/>
      <c r="N126" s="391"/>
      <c r="O126" s="391"/>
      <c r="P126" s="391"/>
      <c r="Q126" s="391"/>
      <c r="R126" s="391"/>
      <c r="S126" s="391"/>
      <c r="T126" s="391"/>
      <c r="U126" s="733">
        <v>15.373483</v>
      </c>
      <c r="V126" s="733">
        <v>17.411566000000001</v>
      </c>
      <c r="W126" s="733">
        <v>19.898121</v>
      </c>
      <c r="X126" s="733">
        <v>19.687390999999998</v>
      </c>
      <c r="Y126" s="59"/>
      <c r="Z126" s="215">
        <f>X126/W126-1</f>
        <v>-1.0590447208558063E-2</v>
      </c>
      <c r="AA126" s="219"/>
      <c r="AB126" s="69"/>
      <c r="AD126" s="323"/>
    </row>
    <row r="127" spans="1:30" ht="12.75" customHeight="1" x14ac:dyDescent="0.25">
      <c r="B127" s="243"/>
      <c r="C127" s="668" t="s">
        <v>40</v>
      </c>
      <c r="D127" s="365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AB127" s="69"/>
    </row>
    <row r="128" spans="1:30" ht="12.75" customHeight="1" x14ac:dyDescent="0.25">
      <c r="B128" s="242"/>
      <c r="C128" s="581"/>
      <c r="D128" s="224"/>
      <c r="E128" s="5">
        <v>1998</v>
      </c>
      <c r="F128" s="5">
        <v>1999</v>
      </c>
      <c r="G128" s="5">
        <v>2000</v>
      </c>
      <c r="H128" s="5">
        <v>2001</v>
      </c>
      <c r="I128" s="5">
        <v>2002</v>
      </c>
      <c r="J128" s="5">
        <v>2003</v>
      </c>
      <c r="K128" s="5">
        <v>2004</v>
      </c>
      <c r="L128" s="5">
        <v>2005</v>
      </c>
      <c r="M128" s="5">
        <v>2006</v>
      </c>
      <c r="N128" s="5">
        <v>2007</v>
      </c>
      <c r="O128" s="5">
        <v>2008</v>
      </c>
      <c r="P128" s="5">
        <v>2009</v>
      </c>
      <c r="Q128" s="5">
        <v>2010</v>
      </c>
      <c r="R128" s="5">
        <v>2011</v>
      </c>
      <c r="S128" s="5">
        <v>2012</v>
      </c>
      <c r="T128" s="5">
        <v>2013</v>
      </c>
      <c r="U128" s="5">
        <v>2014</v>
      </c>
      <c r="V128" s="5">
        <v>2015</v>
      </c>
      <c r="W128" s="5">
        <v>2016</v>
      </c>
      <c r="X128" s="5">
        <v>2017</v>
      </c>
      <c r="Z128" s="300" t="str">
        <f>Z$22</f>
        <v>évolution annuelle</v>
      </c>
      <c r="AB128" s="69"/>
    </row>
    <row r="129" spans="1:30" s="92" customFormat="1" ht="12.75" customHeight="1" x14ac:dyDescent="0.25">
      <c r="A129" s="287" t="s">
        <v>233</v>
      </c>
      <c r="B129" s="288" t="s">
        <v>209</v>
      </c>
      <c r="C129" s="289" t="s">
        <v>35</v>
      </c>
      <c r="D129" s="234" t="s">
        <v>210</v>
      </c>
      <c r="E129" s="391"/>
      <c r="F129" s="391"/>
      <c r="G129" s="391"/>
      <c r="H129" s="391"/>
      <c r="I129" s="391"/>
      <c r="J129" s="391"/>
      <c r="K129" s="391"/>
      <c r="L129" s="391"/>
      <c r="M129" s="391"/>
      <c r="N129" s="290">
        <f t="shared" ref="N129:P129" si="6">N131+N132</f>
        <v>0.491311</v>
      </c>
      <c r="O129" s="290">
        <f t="shared" si="6"/>
        <v>0.98962099999999997</v>
      </c>
      <c r="P129" s="290">
        <f t="shared" si="6"/>
        <v>2.0799524750976497</v>
      </c>
      <c r="Q129" s="290">
        <f>Q131+Q132</f>
        <v>2.7388619999960002</v>
      </c>
      <c r="R129" s="290">
        <v>3.158309</v>
      </c>
      <c r="S129" s="290">
        <v>3.3738460000000003</v>
      </c>
      <c r="T129" s="290">
        <v>3.6448539999999996</v>
      </c>
      <c r="U129" s="290">
        <v>3.741587</v>
      </c>
      <c r="V129" s="290">
        <v>3.6264029999999998</v>
      </c>
      <c r="W129" s="290">
        <v>3.6273720000000003</v>
      </c>
      <c r="X129" s="290">
        <v>3.4392640000000005</v>
      </c>
      <c r="Y129" s="59"/>
      <c r="Z129" s="291">
        <f>X129/W129-1</f>
        <v>-5.1857929101288724E-2</v>
      </c>
      <c r="AA129" s="292"/>
      <c r="AB129" s="91"/>
      <c r="AD129" s="323" t="s">
        <v>312</v>
      </c>
    </row>
    <row r="130" spans="1:30" ht="12.75" hidden="1" customHeight="1" x14ac:dyDescent="0.25">
      <c r="A130" s="99"/>
      <c r="B130" s="234" t="s">
        <v>209</v>
      </c>
      <c r="C130" s="66" t="s">
        <v>36</v>
      </c>
      <c r="D130" s="234" t="s">
        <v>210</v>
      </c>
      <c r="E130" s="44"/>
      <c r="F130" s="44"/>
      <c r="G130" s="44"/>
      <c r="H130" s="44"/>
      <c r="I130" s="44"/>
      <c r="J130" s="44"/>
      <c r="K130" s="65">
        <v>10.324</v>
      </c>
      <c r="L130" s="65">
        <v>14.154</v>
      </c>
      <c r="M130" s="45">
        <v>15.078778</v>
      </c>
      <c r="N130" s="30">
        <v>17.163143999999999</v>
      </c>
      <c r="O130" s="45">
        <v>19.121928</v>
      </c>
      <c r="P130" s="30">
        <v>23.481244161352102</v>
      </c>
      <c r="Q130" s="30">
        <v>28.259466428015003</v>
      </c>
      <c r="R130" s="30">
        <v>31.023956999999999</v>
      </c>
      <c r="S130" s="44">
        <v>0</v>
      </c>
      <c r="T130" s="44">
        <v>5.1999999999999998E-2</v>
      </c>
      <c r="U130" s="44">
        <v>5.2201987401971482E-2</v>
      </c>
      <c r="V130" s="44">
        <v>5.0293991603806161E-2</v>
      </c>
      <c r="W130" s="44">
        <v>4.9713827381360612E-2</v>
      </c>
      <c r="X130" s="44">
        <v>4.6109410559563725E-2</v>
      </c>
      <c r="Z130" s="215"/>
      <c r="AA130" s="292"/>
      <c r="AB130" s="69"/>
    </row>
    <row r="131" spans="1:30" ht="12.75" customHeight="1" x14ac:dyDescent="0.25">
      <c r="A131" s="210" t="s">
        <v>256</v>
      </c>
      <c r="B131" s="234"/>
      <c r="C131" s="663" t="s">
        <v>521</v>
      </c>
      <c r="D131" s="234" t="s">
        <v>210</v>
      </c>
      <c r="E131" s="391"/>
      <c r="F131" s="391"/>
      <c r="G131" s="391"/>
      <c r="H131" s="391"/>
      <c r="I131" s="391"/>
      <c r="J131" s="391"/>
      <c r="K131" s="391"/>
      <c r="L131" s="391"/>
      <c r="M131" s="391"/>
      <c r="N131" s="30">
        <v>0.491311</v>
      </c>
      <c r="O131" s="45">
        <v>0.89075499999999996</v>
      </c>
      <c r="P131" s="30">
        <v>1.7465804750976499</v>
      </c>
      <c r="Q131" s="30">
        <v>2.4302749999960001</v>
      </c>
      <c r="R131" s="30">
        <v>2.6984569999999999</v>
      </c>
      <c r="S131" s="30">
        <v>2.7322830000000002</v>
      </c>
      <c r="T131" s="30">
        <v>2.9457299999999997</v>
      </c>
      <c r="U131" s="30">
        <v>2.928013</v>
      </c>
      <c r="V131" s="30">
        <v>2.810324</v>
      </c>
      <c r="W131" s="30">
        <v>2.7861320000000003</v>
      </c>
      <c r="X131" s="30">
        <v>2.7575960000000004</v>
      </c>
      <c r="Z131" s="215">
        <f>X131/W131-1</f>
        <v>-1.0242156509454592E-2</v>
      </c>
      <c r="AA131" s="292"/>
      <c r="AB131" s="69"/>
      <c r="AD131" s="323" t="s">
        <v>313</v>
      </c>
    </row>
    <row r="132" spans="1:30" ht="12.75" customHeight="1" x14ac:dyDescent="0.25">
      <c r="A132" s="210" t="s">
        <v>257</v>
      </c>
      <c r="B132" s="234"/>
      <c r="C132" s="663" t="s">
        <v>522</v>
      </c>
      <c r="D132" s="234" t="s">
        <v>210</v>
      </c>
      <c r="E132" s="391"/>
      <c r="F132" s="391"/>
      <c r="G132" s="391"/>
      <c r="H132" s="391"/>
      <c r="I132" s="391"/>
      <c r="J132" s="391"/>
      <c r="K132" s="391"/>
      <c r="L132" s="391"/>
      <c r="M132" s="391"/>
      <c r="N132" s="391"/>
      <c r="O132" s="45">
        <v>9.8865999999999996E-2</v>
      </c>
      <c r="P132" s="30">
        <v>0.333372</v>
      </c>
      <c r="Q132" s="30">
        <v>0.308587</v>
      </c>
      <c r="R132" s="30">
        <v>0.45985199999999998</v>
      </c>
      <c r="S132" s="30">
        <v>0.64156299999999999</v>
      </c>
      <c r="T132" s="30">
        <v>0.69912399999999997</v>
      </c>
      <c r="U132" s="30">
        <v>0.81357400000000013</v>
      </c>
      <c r="V132" s="30">
        <v>0.816079</v>
      </c>
      <c r="W132" s="30">
        <v>0.84123999999999999</v>
      </c>
      <c r="X132" s="30">
        <v>0.68166800000000005</v>
      </c>
      <c r="Z132" s="215">
        <f>X132/W132-1</f>
        <v>-0.18968665303599441</v>
      </c>
      <c r="AA132" s="292"/>
      <c r="AB132" s="69"/>
      <c r="AD132" s="323" t="s">
        <v>314</v>
      </c>
    </row>
    <row r="133" spans="1:30" ht="12.75" customHeight="1" x14ac:dyDescent="0.25">
      <c r="A133" s="286" t="s">
        <v>258</v>
      </c>
      <c r="B133" s="234"/>
      <c r="C133" s="207" t="s">
        <v>13</v>
      </c>
      <c r="D133" s="234" t="s">
        <v>210</v>
      </c>
      <c r="E133" s="391"/>
      <c r="F133" s="391"/>
      <c r="G133" s="391"/>
      <c r="H133" s="391"/>
      <c r="I133" s="391"/>
      <c r="J133" s="391"/>
      <c r="K133" s="391"/>
      <c r="L133" s="391"/>
      <c r="M133" s="391"/>
      <c r="N133" s="391"/>
      <c r="O133" s="391"/>
      <c r="P133" s="391"/>
      <c r="Q133" s="391"/>
      <c r="R133" s="391"/>
      <c r="S133" s="30">
        <v>0.17916699999999999</v>
      </c>
      <c r="T133" s="282">
        <v>0.19433500000000001</v>
      </c>
      <c r="U133" s="282">
        <v>0.230963</v>
      </c>
      <c r="V133" s="282">
        <v>0.28312799999999999</v>
      </c>
      <c r="W133" s="282">
        <v>0.28702699999999998</v>
      </c>
      <c r="X133" s="282">
        <v>0.26385900000000001</v>
      </c>
      <c r="Z133" s="215">
        <f>X133/W133-1</f>
        <v>-8.071714507694383E-2</v>
      </c>
      <c r="AA133" s="292"/>
      <c r="AB133" s="69"/>
      <c r="AD133" s="323" t="s">
        <v>315</v>
      </c>
    </row>
    <row r="134" spans="1:30" ht="12.75" customHeight="1" x14ac:dyDescent="0.25">
      <c r="A134" s="99"/>
      <c r="B134" s="234"/>
      <c r="C134" s="669" t="s">
        <v>40</v>
      </c>
      <c r="D134" s="298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Z134" s="60"/>
      <c r="AA134" s="292"/>
      <c r="AB134" s="69"/>
    </row>
    <row r="135" spans="1:30" ht="12.75" customHeight="1" x14ac:dyDescent="0.25">
      <c r="B135" s="242"/>
      <c r="C135" s="616" t="s">
        <v>523</v>
      </c>
      <c r="D135" s="224"/>
      <c r="E135" s="5">
        <v>1998</v>
      </c>
      <c r="F135" s="5">
        <v>1999</v>
      </c>
      <c r="G135" s="5">
        <v>2000</v>
      </c>
      <c r="H135" s="5">
        <v>2001</v>
      </c>
      <c r="I135" s="5">
        <v>2002</v>
      </c>
      <c r="J135" s="5">
        <v>2003</v>
      </c>
      <c r="K135" s="5">
        <v>2004</v>
      </c>
      <c r="L135" s="5">
        <v>2005</v>
      </c>
      <c r="M135" s="5">
        <v>2006</v>
      </c>
      <c r="N135" s="5">
        <v>2007</v>
      </c>
      <c r="O135" s="5">
        <v>2008</v>
      </c>
      <c r="P135" s="5">
        <v>2009</v>
      </c>
      <c r="Q135" s="5">
        <v>2010</v>
      </c>
      <c r="R135" s="5">
        <v>2011</v>
      </c>
      <c r="S135" s="5">
        <v>2012</v>
      </c>
      <c r="T135" s="5">
        <v>2013</v>
      </c>
      <c r="U135" s="5">
        <v>2014</v>
      </c>
      <c r="V135" s="5">
        <v>2015</v>
      </c>
      <c r="W135" s="5">
        <v>2016</v>
      </c>
      <c r="X135" s="5">
        <v>2017</v>
      </c>
      <c r="Z135" s="300" t="str">
        <f>Z$22</f>
        <v>évolution annuelle</v>
      </c>
      <c r="AB135" s="69"/>
    </row>
    <row r="136" spans="1:30" ht="12.75" customHeight="1" x14ac:dyDescent="0.25">
      <c r="A136" s="127" t="s">
        <v>188</v>
      </c>
      <c r="B136" s="234" t="s">
        <v>209</v>
      </c>
      <c r="C136" s="550" t="s">
        <v>186</v>
      </c>
      <c r="D136" s="234" t="s">
        <v>210</v>
      </c>
      <c r="E136" s="391"/>
      <c r="F136" s="391"/>
      <c r="G136" s="391"/>
      <c r="H136" s="391"/>
      <c r="I136" s="391"/>
      <c r="J136" s="391"/>
      <c r="K136" s="391"/>
      <c r="L136" s="391"/>
      <c r="M136" s="391"/>
      <c r="N136" s="30">
        <v>5.8789999999999996</v>
      </c>
      <c r="O136" s="45">
        <v>11.439321</v>
      </c>
      <c r="P136" s="30">
        <v>17.6933216695159</v>
      </c>
      <c r="Q136" s="30">
        <v>22.905187999999999</v>
      </c>
      <c r="R136" s="30">
        <v>27.745409914745998</v>
      </c>
      <c r="S136" s="30">
        <v>32.802020349500005</v>
      </c>
      <c r="T136" s="30">
        <v>36.460573051770396</v>
      </c>
      <c r="U136" s="30">
        <v>43.260606680973503</v>
      </c>
      <c r="V136" s="30">
        <v>48.734181</v>
      </c>
      <c r="W136" s="30">
        <v>52.862620999999997</v>
      </c>
      <c r="X136" s="30">
        <v>56.745728000000007</v>
      </c>
      <c r="Z136" s="215">
        <f>X136/W136-1</f>
        <v>7.3456573407512549E-2</v>
      </c>
      <c r="AB136" s="69"/>
      <c r="AD136" s="323" t="s">
        <v>316</v>
      </c>
    </row>
    <row r="137" spans="1:30" ht="12.75" customHeight="1" x14ac:dyDescent="0.25">
      <c r="A137" s="127" t="s">
        <v>189</v>
      </c>
      <c r="B137" s="234" t="s">
        <v>209</v>
      </c>
      <c r="C137" s="66" t="s">
        <v>187</v>
      </c>
      <c r="D137" s="234" t="s">
        <v>210</v>
      </c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0">
        <v>10.9694078532546</v>
      </c>
      <c r="V137" s="30">
        <v>22.101517000000001</v>
      </c>
      <c r="W137" s="30">
        <v>31.900835000000001</v>
      </c>
      <c r="X137" s="30">
        <v>41.626488999999999</v>
      </c>
      <c r="Z137" s="215">
        <f>X137/W137-1</f>
        <v>0.30487145555907857</v>
      </c>
      <c r="AB137" s="69"/>
      <c r="AD137" s="323" t="s">
        <v>317</v>
      </c>
    </row>
    <row r="138" spans="1:30" s="59" customFormat="1" ht="12.75" customHeight="1" x14ac:dyDescent="0.25">
      <c r="A138" s="93"/>
      <c r="B138" s="256"/>
      <c r="C138" s="668"/>
      <c r="D138" s="233"/>
      <c r="E138" s="84"/>
      <c r="F138" s="84"/>
      <c r="G138" s="84"/>
      <c r="H138" s="84"/>
      <c r="I138" s="84"/>
      <c r="J138" s="84"/>
      <c r="K138" s="78"/>
      <c r="L138" s="78"/>
      <c r="M138" s="84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Z138" s="219"/>
      <c r="AA138" s="238"/>
      <c r="AB138" s="69"/>
      <c r="AD138" s="327"/>
    </row>
    <row r="139" spans="1:30" s="8" customFormat="1" ht="12.75" customHeight="1" x14ac:dyDescent="0.25">
      <c r="A139" s="175" t="s">
        <v>91</v>
      </c>
      <c r="B139" s="269" t="s">
        <v>209</v>
      </c>
      <c r="C139" s="146" t="s">
        <v>25</v>
      </c>
      <c r="D139" s="438" t="s">
        <v>210</v>
      </c>
      <c r="E139" s="460"/>
      <c r="F139" s="460"/>
      <c r="G139" s="460"/>
      <c r="H139" s="460"/>
      <c r="I139" s="460"/>
      <c r="J139" s="460"/>
      <c r="K139" s="723">
        <v>0.20545099999999999</v>
      </c>
      <c r="L139" s="724">
        <v>0.32284000000000002</v>
      </c>
      <c r="M139" s="724">
        <v>0.43308400000000002</v>
      </c>
      <c r="N139" s="724">
        <v>0.8846465</v>
      </c>
      <c r="O139" s="724">
        <v>1.3763069999999999</v>
      </c>
      <c r="P139" s="724">
        <v>1.7983125</v>
      </c>
      <c r="Q139" s="724">
        <v>2.3163674999999997</v>
      </c>
      <c r="R139" s="174">
        <v>3.323</v>
      </c>
      <c r="S139" s="174">
        <v>7.1639999999999997</v>
      </c>
      <c r="T139" s="174">
        <v>6.2002835000000003</v>
      </c>
      <c r="U139" s="174">
        <v>5.6144935</v>
      </c>
      <c r="V139" s="174">
        <v>6.0160885000000004</v>
      </c>
      <c r="W139" s="174">
        <v>6.9079309999999996</v>
      </c>
      <c r="X139" s="174">
        <v>7.7049014999999992</v>
      </c>
      <c r="Y139" s="59"/>
      <c r="Z139" s="211">
        <f>X139/W139-1</f>
        <v>0.11537036197958539</v>
      </c>
      <c r="AA139" s="238"/>
      <c r="AB139" s="69"/>
      <c r="AD139" s="323" t="s">
        <v>319</v>
      </c>
    </row>
    <row r="140" spans="1:30" s="60" customFormat="1" ht="12.75" customHeight="1" x14ac:dyDescent="0.25">
      <c r="A140" s="93" t="str">
        <f>$A$6</f>
        <v>Source ARCEP - 1998 to 2014 annual surveys. 2015 quarterly surveys.</v>
      </c>
      <c r="B140" s="256"/>
      <c r="C140" s="668" t="s">
        <v>40</v>
      </c>
      <c r="D140" s="233"/>
      <c r="E140" s="84"/>
      <c r="F140" s="84"/>
      <c r="G140" s="84"/>
      <c r="H140" s="84"/>
      <c r="I140" s="84"/>
      <c r="J140" s="84"/>
      <c r="K140" s="78"/>
      <c r="L140" s="78"/>
      <c r="M140" s="84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59"/>
      <c r="Z140" s="219"/>
      <c r="AA140" s="238"/>
      <c r="AB140" s="69"/>
      <c r="AD140" s="327"/>
    </row>
    <row r="141" spans="1:30" s="8" customFormat="1" ht="12.75" customHeight="1" x14ac:dyDescent="0.25">
      <c r="A141" s="125"/>
      <c r="B141" s="242"/>
      <c r="C141" s="617"/>
      <c r="D141" s="224"/>
      <c r="E141" s="5">
        <v>1998</v>
      </c>
      <c r="F141" s="43">
        <v>1999</v>
      </c>
      <c r="G141" s="43">
        <v>2000</v>
      </c>
      <c r="H141" s="43">
        <v>2001</v>
      </c>
      <c r="I141" s="43">
        <v>2002</v>
      </c>
      <c r="J141" s="43">
        <v>2003</v>
      </c>
      <c r="K141" s="5">
        <v>2004</v>
      </c>
      <c r="L141" s="5">
        <v>2005</v>
      </c>
      <c r="M141" s="43">
        <v>2006</v>
      </c>
      <c r="N141" s="5">
        <v>2007</v>
      </c>
      <c r="O141" s="43">
        <v>2008</v>
      </c>
      <c r="P141" s="5">
        <v>2009</v>
      </c>
      <c r="Q141" s="5">
        <v>2010</v>
      </c>
      <c r="R141" s="5">
        <v>2011</v>
      </c>
      <c r="S141" s="5">
        <v>2012</v>
      </c>
      <c r="T141" s="5">
        <v>2013</v>
      </c>
      <c r="U141" s="5">
        <v>2014</v>
      </c>
      <c r="V141" s="5">
        <v>2015</v>
      </c>
      <c r="W141" s="5">
        <v>2016</v>
      </c>
      <c r="X141" s="5">
        <v>2017</v>
      </c>
      <c r="Y141" s="59"/>
      <c r="Z141" s="300" t="str">
        <f>Z$22</f>
        <v>évolution annuelle</v>
      </c>
      <c r="AA141" s="238"/>
      <c r="AB141" s="69"/>
      <c r="AD141" s="323"/>
    </row>
    <row r="142" spans="1:30" s="90" customFormat="1" ht="12.75" customHeight="1" x14ac:dyDescent="0.25">
      <c r="A142" s="194" t="s">
        <v>173</v>
      </c>
      <c r="B142" s="261" t="s">
        <v>209</v>
      </c>
      <c r="C142" s="478" t="s">
        <v>246</v>
      </c>
      <c r="D142" s="563" t="s">
        <v>210</v>
      </c>
      <c r="E142" s="479"/>
      <c r="F142" s="479"/>
      <c r="G142" s="479"/>
      <c r="H142" s="479"/>
      <c r="I142" s="479"/>
      <c r="J142" s="479"/>
      <c r="K142" s="479"/>
      <c r="L142" s="479"/>
      <c r="M142" s="479"/>
      <c r="N142" s="480">
        <v>0.48746400000000001</v>
      </c>
      <c r="O142" s="482">
        <v>0.89952399999999999</v>
      </c>
      <c r="P142" s="482">
        <v>1.5680419999999999</v>
      </c>
      <c r="Q142" s="482">
        <v>2.6257820000000001</v>
      </c>
      <c r="R142" s="482">
        <v>3.3606539999999998</v>
      </c>
      <c r="S142" s="482">
        <v>4.6634330000000004</v>
      </c>
      <c r="T142" s="482">
        <v>6.8902789999999996</v>
      </c>
      <c r="U142" s="482">
        <v>8.2568100000000015</v>
      </c>
      <c r="V142" s="482">
        <v>10.561589</v>
      </c>
      <c r="W142" s="482">
        <v>11.736859999999998</v>
      </c>
      <c r="X142" s="482">
        <v>14.898545</v>
      </c>
      <c r="Y142" s="59"/>
      <c r="Z142" s="483">
        <f>X142/W142-1</f>
        <v>0.26938082246870132</v>
      </c>
      <c r="AA142" s="238"/>
      <c r="AB142" s="91"/>
      <c r="AD142" s="327" t="s">
        <v>318</v>
      </c>
    </row>
    <row r="143" spans="1:30" s="90" customFormat="1" ht="12.75" customHeight="1" x14ac:dyDescent="0.25">
      <c r="A143" s="294"/>
      <c r="B143" s="295"/>
      <c r="C143" s="668" t="s">
        <v>40</v>
      </c>
      <c r="D143" s="564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59"/>
      <c r="Z143" s="296"/>
      <c r="AA143" s="238"/>
      <c r="AB143" s="91"/>
      <c r="AD143" s="327"/>
    </row>
    <row r="144" spans="1:30" ht="12.75" customHeight="1" x14ac:dyDescent="0.25">
      <c r="A144" s="130"/>
      <c r="B144" s="259"/>
      <c r="C144" s="649" t="s">
        <v>448</v>
      </c>
      <c r="D144" s="645"/>
      <c r="E144" s="5">
        <v>1998</v>
      </c>
      <c r="F144" s="5">
        <v>1999</v>
      </c>
      <c r="G144" s="5">
        <v>2000</v>
      </c>
      <c r="H144" s="5">
        <v>2001</v>
      </c>
      <c r="I144" s="5">
        <v>2002</v>
      </c>
      <c r="J144" s="5">
        <v>2003</v>
      </c>
      <c r="K144" s="5">
        <v>2004</v>
      </c>
      <c r="L144" s="5">
        <v>2005</v>
      </c>
      <c r="M144" s="5">
        <v>2006</v>
      </c>
      <c r="N144" s="5">
        <v>2007</v>
      </c>
      <c r="O144" s="5">
        <v>2008</v>
      </c>
      <c r="P144" s="5">
        <v>2009</v>
      </c>
      <c r="Q144" s="5">
        <v>2010</v>
      </c>
      <c r="R144" s="5">
        <v>2011</v>
      </c>
      <c r="S144" s="5">
        <v>2012</v>
      </c>
      <c r="T144" s="5">
        <v>2013</v>
      </c>
      <c r="U144" s="5">
        <v>2014</v>
      </c>
      <c r="V144" s="5">
        <v>2015</v>
      </c>
      <c r="W144" s="5">
        <v>2016</v>
      </c>
      <c r="X144" s="5" t="s">
        <v>508</v>
      </c>
      <c r="Z144" s="300" t="str">
        <f>Z$22</f>
        <v>évolution annuelle</v>
      </c>
      <c r="AB144" s="69"/>
    </row>
    <row r="145" spans="1:30" ht="12.75" customHeight="1" x14ac:dyDescent="0.25">
      <c r="A145" s="105" t="s">
        <v>92</v>
      </c>
      <c r="B145" s="234" t="s">
        <v>212</v>
      </c>
      <c r="C145" s="41" t="s">
        <v>14</v>
      </c>
      <c r="D145" s="234" t="s">
        <v>211</v>
      </c>
      <c r="E145" s="388"/>
      <c r="F145" s="27">
        <v>11789</v>
      </c>
      <c r="G145" s="27">
        <v>16269</v>
      </c>
      <c r="H145" s="27">
        <v>17665</v>
      </c>
      <c r="I145" s="27">
        <v>18710</v>
      </c>
      <c r="J145" s="27">
        <v>20838.73</v>
      </c>
      <c r="K145" s="27">
        <v>22168.159</v>
      </c>
      <c r="L145" s="15">
        <v>20081.609</v>
      </c>
      <c r="M145" s="15">
        <v>19168.383999999998</v>
      </c>
      <c r="N145" s="15">
        <v>18802.277999999998</v>
      </c>
      <c r="O145" s="15">
        <v>18490</v>
      </c>
      <c r="P145" s="15">
        <v>17797.363899304597</v>
      </c>
      <c r="Q145" s="15">
        <v>17479.290924459598</v>
      </c>
      <c r="R145" s="15">
        <v>17373.951072547799</v>
      </c>
      <c r="S145" s="15">
        <v>20358.138446193901</v>
      </c>
      <c r="T145" s="15">
        <v>23644.937307743003</v>
      </c>
      <c r="U145" s="15">
        <v>25398.483845274601</v>
      </c>
      <c r="V145" s="15">
        <v>26535.013608412999</v>
      </c>
      <c r="W145" s="15">
        <v>27130.993229267999</v>
      </c>
      <c r="X145" s="15">
        <v>27084.986398532601</v>
      </c>
      <c r="Z145" s="215">
        <f t="shared" ref="Z145:Z153" si="7">X145/W145-1</f>
        <v>-1.6957296899019481E-3</v>
      </c>
      <c r="AB145" s="69"/>
      <c r="AD145" s="323" t="s">
        <v>320</v>
      </c>
    </row>
    <row r="146" spans="1:30" ht="12.75" customHeight="1" x14ac:dyDescent="0.25">
      <c r="A146" s="110"/>
      <c r="B146" s="234"/>
      <c r="C146" s="42" t="s">
        <v>524</v>
      </c>
      <c r="D146" s="234" t="s">
        <v>211</v>
      </c>
      <c r="E146" s="388"/>
      <c r="F146" s="23">
        <v>8489</v>
      </c>
      <c r="G146" s="23">
        <v>18555</v>
      </c>
      <c r="H146" s="23">
        <v>25678</v>
      </c>
      <c r="I146" s="23">
        <v>31912</v>
      </c>
      <c r="J146" s="23">
        <v>41170.379000000001</v>
      </c>
      <c r="K146" s="23">
        <v>50136.226000000002</v>
      </c>
      <c r="L146" s="15">
        <v>59537.576000000001</v>
      </c>
      <c r="M146" s="15">
        <v>72517.815000000002</v>
      </c>
      <c r="N146" s="15">
        <v>78033.695000000007</v>
      </c>
      <c r="O146" s="15">
        <v>80347.349000000002</v>
      </c>
      <c r="P146" s="15">
        <v>79981.988785575217</v>
      </c>
      <c r="Q146" s="15">
        <v>81802.029854295834</v>
      </c>
      <c r="R146" s="15">
        <v>83465.492829236551</v>
      </c>
      <c r="S146" s="15">
        <v>93567.923294341337</v>
      </c>
      <c r="T146" s="15">
        <v>106452.10052449879</v>
      </c>
      <c r="U146" s="15">
        <v>113585.2683663496</v>
      </c>
      <c r="V146" s="15">
        <v>119612.00907814491</v>
      </c>
      <c r="W146" s="15">
        <v>125774.92236909689</v>
      </c>
      <c r="X146" s="15">
        <v>128795.8510939558</v>
      </c>
      <c r="Z146" s="215">
        <f t="shared" si="7"/>
        <v>2.4018529830563073E-2</v>
      </c>
      <c r="AB146" s="69"/>
      <c r="AD146" s="323" t="s">
        <v>321</v>
      </c>
    </row>
    <row r="147" spans="1:30" ht="12.75" customHeight="1" x14ac:dyDescent="0.25">
      <c r="A147" s="110" t="s">
        <v>93</v>
      </c>
      <c r="B147" s="234" t="s">
        <v>212</v>
      </c>
      <c r="C147" s="70" t="s">
        <v>244</v>
      </c>
      <c r="D147" s="234" t="s">
        <v>211</v>
      </c>
      <c r="E147" s="388"/>
      <c r="F147" s="23">
        <v>4880</v>
      </c>
      <c r="G147" s="23">
        <v>11715</v>
      </c>
      <c r="H147" s="23">
        <v>16157</v>
      </c>
      <c r="I147" s="23">
        <v>19939</v>
      </c>
      <c r="J147" s="23">
        <v>25968.045999999998</v>
      </c>
      <c r="K147" s="23">
        <v>31868.865000000002</v>
      </c>
      <c r="L147" s="15">
        <v>40612.349000000002</v>
      </c>
      <c r="M147" s="15">
        <v>50361.877999999997</v>
      </c>
      <c r="N147" s="15">
        <v>52758.908000000003</v>
      </c>
      <c r="O147" s="15">
        <v>53131.002999999997</v>
      </c>
      <c r="P147" s="15">
        <v>50843.80448946292</v>
      </c>
      <c r="Q147" s="15">
        <v>49868.743602798335</v>
      </c>
      <c r="R147" s="15">
        <v>48081.742372720844</v>
      </c>
      <c r="S147" s="15">
        <v>47281.809769345731</v>
      </c>
      <c r="T147" s="15">
        <v>48828.298738641795</v>
      </c>
      <c r="U147" s="15">
        <v>51573.439845985398</v>
      </c>
      <c r="V147" s="15">
        <v>53369.866830743405</v>
      </c>
      <c r="W147" s="15">
        <v>52938.013810616503</v>
      </c>
      <c r="X147" s="390"/>
      <c r="Z147" s="390"/>
      <c r="AB147" s="69"/>
      <c r="AD147" s="323" t="s">
        <v>322</v>
      </c>
    </row>
    <row r="148" spans="1:30" ht="12.75" customHeight="1" x14ac:dyDescent="0.25">
      <c r="A148" s="110"/>
      <c r="B148" s="234"/>
      <c r="C148" s="70" t="s">
        <v>245</v>
      </c>
      <c r="D148" s="234" t="s">
        <v>211</v>
      </c>
      <c r="E148" s="388"/>
      <c r="F148" s="40">
        <v>3609</v>
      </c>
      <c r="G148" s="23">
        <v>6840</v>
      </c>
      <c r="H148" s="23">
        <v>9521</v>
      </c>
      <c r="I148" s="23">
        <v>11973</v>
      </c>
      <c r="J148" s="23">
        <v>15202.333000000001</v>
      </c>
      <c r="K148" s="23">
        <v>18267.361000000001</v>
      </c>
      <c r="L148" s="15">
        <v>18925.226999999999</v>
      </c>
      <c r="M148" s="15">
        <v>22155.937000000002</v>
      </c>
      <c r="N148" s="15">
        <v>25274.787</v>
      </c>
      <c r="O148" s="15">
        <v>27216.346000000001</v>
      </c>
      <c r="P148" s="15">
        <v>29138.1842961123</v>
      </c>
      <c r="Q148" s="15">
        <v>31933.286251497499</v>
      </c>
      <c r="R148" s="15">
        <v>35383.7504565157</v>
      </c>
      <c r="S148" s="15">
        <v>46286.113524995606</v>
      </c>
      <c r="T148" s="15">
        <v>57623.801785857002</v>
      </c>
      <c r="U148" s="15">
        <v>62011.828520364201</v>
      </c>
      <c r="V148" s="15">
        <v>66242.142247401498</v>
      </c>
      <c r="W148" s="15">
        <v>72836.908558480398</v>
      </c>
      <c r="X148" s="390"/>
      <c r="Z148" s="390"/>
      <c r="AB148" s="69"/>
      <c r="AD148" s="323" t="s">
        <v>323</v>
      </c>
    </row>
    <row r="149" spans="1:30" ht="12.75" customHeight="1" x14ac:dyDescent="0.25">
      <c r="A149" s="110" t="s">
        <v>94</v>
      </c>
      <c r="B149" s="234" t="s">
        <v>212</v>
      </c>
      <c r="C149" s="42" t="s">
        <v>15</v>
      </c>
      <c r="D149" s="234" t="s">
        <v>211</v>
      </c>
      <c r="E149" s="388"/>
      <c r="F149" s="40">
        <v>293</v>
      </c>
      <c r="G149" s="23">
        <v>498</v>
      </c>
      <c r="H149" s="23">
        <v>692</v>
      </c>
      <c r="I149" s="23">
        <v>713</v>
      </c>
      <c r="J149" s="23">
        <v>804.91300000000001</v>
      </c>
      <c r="K149" s="23">
        <v>958.61900000000003</v>
      </c>
      <c r="L149" s="15">
        <v>998.90099999999995</v>
      </c>
      <c r="M149" s="15">
        <v>1159.954</v>
      </c>
      <c r="N149" s="15">
        <v>1366.1849999999999</v>
      </c>
      <c r="O149" s="15">
        <v>1565.02</v>
      </c>
      <c r="P149" s="15">
        <v>1752.58015010797</v>
      </c>
      <c r="Q149" s="15">
        <v>2314.3731214591303</v>
      </c>
      <c r="R149" s="15">
        <v>3318.6320175270298</v>
      </c>
      <c r="S149" s="15">
        <v>4340.7012697909104</v>
      </c>
      <c r="T149" s="15">
        <v>5772.7119408562503</v>
      </c>
      <c r="U149" s="15">
        <v>6510.8597016651602</v>
      </c>
      <c r="V149" s="15">
        <v>6047.9662345611705</v>
      </c>
      <c r="W149" s="15">
        <v>6193.5699849856001</v>
      </c>
      <c r="X149" s="15">
        <v>5139.7586904610798</v>
      </c>
      <c r="Z149" s="215">
        <f t="shared" si="7"/>
        <v>-0.17014602193551709</v>
      </c>
      <c r="AB149" s="69"/>
      <c r="AD149" s="323" t="s">
        <v>324</v>
      </c>
    </row>
    <row r="150" spans="1:30" ht="12.75" customHeight="1" x14ac:dyDescent="0.25">
      <c r="A150" s="110" t="s">
        <v>95</v>
      </c>
      <c r="B150" s="234" t="s">
        <v>212</v>
      </c>
      <c r="C150" s="42" t="s">
        <v>16</v>
      </c>
      <c r="D150" s="234" t="s">
        <v>211</v>
      </c>
      <c r="E150" s="388"/>
      <c r="F150" s="388"/>
      <c r="G150" s="23">
        <v>318</v>
      </c>
      <c r="H150" s="23">
        <v>385</v>
      </c>
      <c r="I150" s="23">
        <v>509</v>
      </c>
      <c r="J150" s="23">
        <v>654.51800000000003</v>
      </c>
      <c r="K150" s="23">
        <v>984.89</v>
      </c>
      <c r="L150" s="15">
        <v>1092.5409999999999</v>
      </c>
      <c r="M150" s="15">
        <v>1179.6780000000001</v>
      </c>
      <c r="N150" s="15">
        <v>1323.14</v>
      </c>
      <c r="O150" s="15">
        <v>1377.04</v>
      </c>
      <c r="P150" s="15">
        <v>1304.2052469968</v>
      </c>
      <c r="Q150" s="15">
        <v>1357.3091589184899</v>
      </c>
      <c r="R150" s="15">
        <v>1368.4562816751002</v>
      </c>
      <c r="S150" s="15">
        <v>1348.7057461812101</v>
      </c>
      <c r="T150" s="15">
        <v>1435.5797077326099</v>
      </c>
      <c r="U150" s="15">
        <v>1608.5539214461</v>
      </c>
      <c r="V150" s="15">
        <v>2077.1892095236099</v>
      </c>
      <c r="W150" s="15">
        <v>2582.8321679191999</v>
      </c>
      <c r="X150" s="15">
        <v>3441.3275864378147</v>
      </c>
      <c r="Z150" s="215">
        <f t="shared" si="7"/>
        <v>0.33238528975355064</v>
      </c>
      <c r="AB150" s="69"/>
      <c r="AD150" s="323" t="s">
        <v>325</v>
      </c>
    </row>
    <row r="151" spans="1:30" ht="12.75" customHeight="1" x14ac:dyDescent="0.25">
      <c r="A151" s="114" t="s">
        <v>201</v>
      </c>
      <c r="B151" s="269" t="s">
        <v>212</v>
      </c>
      <c r="C151" s="114" t="s">
        <v>525</v>
      </c>
      <c r="D151" s="438" t="s">
        <v>211</v>
      </c>
      <c r="E151" s="145">
        <v>9968</v>
      </c>
      <c r="F151" s="145">
        <v>20571</v>
      </c>
      <c r="G151" s="145">
        <v>35640</v>
      </c>
      <c r="H151" s="145">
        <v>44419</v>
      </c>
      <c r="I151" s="145">
        <v>51844</v>
      </c>
      <c r="J151" s="145">
        <v>63468.54</v>
      </c>
      <c r="K151" s="145">
        <v>74247.894000000015</v>
      </c>
      <c r="L151" s="145">
        <v>81710.626999999993</v>
      </c>
      <c r="M151" s="145">
        <v>94025.830999999991</v>
      </c>
      <c r="N151" s="145">
        <v>99525.297999999995</v>
      </c>
      <c r="O151" s="145">
        <v>101779.41099999999</v>
      </c>
      <c r="P151" s="145">
        <v>100836.135877015</v>
      </c>
      <c r="Q151" s="145">
        <v>102953.023633187</v>
      </c>
      <c r="R151" s="145">
        <v>105526.539923563</v>
      </c>
      <c r="S151" s="145">
        <v>119615.470372133</v>
      </c>
      <c r="T151" s="145">
        <v>137305.32948083064</v>
      </c>
      <c r="U151" s="145">
        <v>147103.16583473547</v>
      </c>
      <c r="V151" s="145">
        <v>154272.17813064269</v>
      </c>
      <c r="W151" s="145">
        <v>161682.3177512697</v>
      </c>
      <c r="X151" s="145">
        <v>164461.92192852939</v>
      </c>
      <c r="Z151" s="211">
        <f t="shared" si="7"/>
        <v>1.71917635516321E-2</v>
      </c>
      <c r="AB151" s="69"/>
      <c r="AD151" s="323" t="s">
        <v>326</v>
      </c>
    </row>
    <row r="152" spans="1:30" ht="12.75" customHeight="1" x14ac:dyDescent="0.25">
      <c r="A152" s="105" t="s">
        <v>89</v>
      </c>
      <c r="B152" s="234" t="s">
        <v>212</v>
      </c>
      <c r="C152" s="67" t="s">
        <v>11</v>
      </c>
      <c r="D152" s="234" t="s">
        <v>211</v>
      </c>
      <c r="E152" s="392"/>
      <c r="F152" s="392"/>
      <c r="G152" s="15">
        <v>32070</v>
      </c>
      <c r="H152" s="15">
        <v>39793</v>
      </c>
      <c r="I152" s="15">
        <v>46646</v>
      </c>
      <c r="J152" s="15">
        <v>57378.453999999998</v>
      </c>
      <c r="K152" s="15">
        <v>68065.7</v>
      </c>
      <c r="L152" s="15">
        <v>74576.437000000005</v>
      </c>
      <c r="M152" s="15">
        <v>87053.884000000005</v>
      </c>
      <c r="N152" s="15">
        <v>91930.044999999998</v>
      </c>
      <c r="O152" s="73">
        <v>93690.751760179905</v>
      </c>
      <c r="P152" s="73">
        <v>93588.766577023896</v>
      </c>
      <c r="Q152" s="73">
        <v>96240.051743120508</v>
      </c>
      <c r="R152" s="73">
        <v>98245.405673948306</v>
      </c>
      <c r="S152" s="73">
        <v>111352.10043628501</v>
      </c>
      <c r="T152" s="73">
        <v>127335.62601533</v>
      </c>
      <c r="U152" s="73">
        <v>136662.78878221</v>
      </c>
      <c r="V152" s="73">
        <v>144107.57547222302</v>
      </c>
      <c r="W152" s="73">
        <v>152140.66467689601</v>
      </c>
      <c r="X152" s="73">
        <v>155974.04179275152</v>
      </c>
      <c r="Z152" s="215">
        <f t="shared" si="7"/>
        <v>2.5196269018520123E-2</v>
      </c>
      <c r="AB152" s="69"/>
      <c r="AD152" s="323" t="s">
        <v>327</v>
      </c>
    </row>
    <row r="153" spans="1:30" ht="12.75" customHeight="1" x14ac:dyDescent="0.25">
      <c r="A153" s="110" t="s">
        <v>90</v>
      </c>
      <c r="B153" s="234" t="s">
        <v>212</v>
      </c>
      <c r="C153" s="58" t="s">
        <v>12</v>
      </c>
      <c r="D153" s="234" t="s">
        <v>211</v>
      </c>
      <c r="E153" s="388"/>
      <c r="F153" s="388"/>
      <c r="G153" s="23">
        <v>3570</v>
      </c>
      <c r="H153" s="23">
        <v>4626</v>
      </c>
      <c r="I153" s="23">
        <v>5197</v>
      </c>
      <c r="J153" s="23">
        <v>6090.6040000000003</v>
      </c>
      <c r="K153" s="23">
        <v>6182.1959999999999</v>
      </c>
      <c r="L153" s="75">
        <v>7134.19</v>
      </c>
      <c r="M153" s="23">
        <v>6971.9459999999999</v>
      </c>
      <c r="N153" s="75">
        <v>7595.2579999999998</v>
      </c>
      <c r="O153" s="51">
        <v>8088.6602088930103</v>
      </c>
      <c r="P153" s="74">
        <v>7247.3403273354306</v>
      </c>
      <c r="Q153" s="74">
        <v>6712.9706645583001</v>
      </c>
      <c r="R153" s="74">
        <v>7281.1347241695303</v>
      </c>
      <c r="S153" s="73">
        <v>8263.3689202883797</v>
      </c>
      <c r="T153" s="73">
        <v>9969.7036699416803</v>
      </c>
      <c r="U153" s="73">
        <v>10440.378045073601</v>
      </c>
      <c r="V153" s="73">
        <v>10164.598360039101</v>
      </c>
      <c r="W153" s="73">
        <v>9541.65386604577</v>
      </c>
      <c r="X153" s="73">
        <v>8486.613811329411</v>
      </c>
      <c r="Z153" s="215">
        <f t="shared" si="7"/>
        <v>-0.11057203180160902</v>
      </c>
      <c r="AB153" s="69"/>
      <c r="AD153" s="323" t="s">
        <v>328</v>
      </c>
    </row>
    <row r="154" spans="1:30" s="59" customFormat="1" ht="12.75" customHeight="1" x14ac:dyDescent="0.25">
      <c r="A154" s="123"/>
      <c r="B154" s="575"/>
      <c r="C154" s="665"/>
      <c r="D154" s="578"/>
      <c r="E154" s="84"/>
      <c r="F154" s="84"/>
      <c r="G154" s="84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Z154" s="219"/>
      <c r="AA154" s="238"/>
      <c r="AB154" s="69"/>
      <c r="AD154" s="327"/>
    </row>
    <row r="155" spans="1:30" ht="13.5" customHeight="1" x14ac:dyDescent="0.25">
      <c r="B155" s="242"/>
      <c r="C155" s="643" t="s">
        <v>449</v>
      </c>
      <c r="D155" s="644"/>
      <c r="E155" s="56">
        <v>1998</v>
      </c>
      <c r="F155" s="5">
        <v>1999</v>
      </c>
      <c r="G155" s="43">
        <v>2000</v>
      </c>
      <c r="H155" s="43">
        <v>2001</v>
      </c>
      <c r="I155" s="43">
        <v>2002</v>
      </c>
      <c r="J155" s="43">
        <v>2003</v>
      </c>
      <c r="K155" s="5">
        <v>2004</v>
      </c>
      <c r="L155" s="5">
        <v>2005</v>
      </c>
      <c r="M155" s="43">
        <v>2006</v>
      </c>
      <c r="N155" s="5">
        <v>2007</v>
      </c>
      <c r="O155" s="43">
        <v>2008</v>
      </c>
      <c r="P155" s="5">
        <v>2009</v>
      </c>
      <c r="Q155" s="5">
        <v>2010</v>
      </c>
      <c r="R155" s="5">
        <v>2011</v>
      </c>
      <c r="S155" s="5">
        <v>2012</v>
      </c>
      <c r="T155" s="5">
        <v>2013</v>
      </c>
      <c r="U155" s="5">
        <v>2014</v>
      </c>
      <c r="V155" s="5">
        <v>2015</v>
      </c>
      <c r="W155" s="5">
        <v>2016</v>
      </c>
      <c r="X155" s="5" t="s">
        <v>508</v>
      </c>
      <c r="Z155" s="300" t="str">
        <f>Z$22</f>
        <v>évolution annuelle</v>
      </c>
      <c r="AB155" s="69"/>
    </row>
    <row r="156" spans="1:30" ht="12.75" customHeight="1" x14ac:dyDescent="0.25">
      <c r="A156" s="105" t="s">
        <v>143</v>
      </c>
      <c r="B156" s="234" t="s">
        <v>209</v>
      </c>
      <c r="C156" s="62" t="s">
        <v>29</v>
      </c>
      <c r="D156" s="234" t="s">
        <v>210</v>
      </c>
      <c r="E156" s="392"/>
      <c r="F156" s="392"/>
      <c r="G156" s="46">
        <v>1471</v>
      </c>
      <c r="H156" s="46">
        <v>3508</v>
      </c>
      <c r="I156" s="46">
        <v>5523</v>
      </c>
      <c r="J156" s="46">
        <v>8188</v>
      </c>
      <c r="K156" s="61">
        <v>10335</v>
      </c>
      <c r="L156" s="15">
        <v>12597</v>
      </c>
      <c r="M156" s="46">
        <v>15050</v>
      </c>
      <c r="N156" s="15">
        <v>19236</v>
      </c>
      <c r="O156" s="46">
        <v>34653</v>
      </c>
      <c r="P156" s="15">
        <v>63015.481694246097</v>
      </c>
      <c r="Q156" s="15">
        <v>102775.94919838299</v>
      </c>
      <c r="R156" s="15">
        <v>146388.71903027801</v>
      </c>
      <c r="S156" s="15">
        <v>182952.732730925</v>
      </c>
      <c r="T156" s="15">
        <v>193163.6577788</v>
      </c>
      <c r="U156" s="15">
        <v>196561.40411561501</v>
      </c>
      <c r="V156" s="15">
        <v>202553.74302913999</v>
      </c>
      <c r="W156" s="15">
        <v>200950.742827451</v>
      </c>
      <c r="X156" s="15">
        <v>184409.22069009117</v>
      </c>
      <c r="Z156" s="215">
        <f>X156/W156-1</f>
        <v>-8.2316302515803241E-2</v>
      </c>
      <c r="AB156" s="69"/>
      <c r="AD156" s="323" t="s">
        <v>333</v>
      </c>
    </row>
    <row r="157" spans="1:30" ht="12.75" customHeight="1" x14ac:dyDescent="0.25">
      <c r="A157" s="202" t="s">
        <v>112</v>
      </c>
      <c r="B157" s="234" t="s">
        <v>209</v>
      </c>
      <c r="C157" s="551" t="s">
        <v>32</v>
      </c>
      <c r="D157" s="234" t="s">
        <v>210</v>
      </c>
      <c r="E157" s="392"/>
      <c r="F157" s="392"/>
      <c r="G157" s="392"/>
      <c r="H157" s="392"/>
      <c r="I157" s="392"/>
      <c r="J157" s="392"/>
      <c r="K157" s="392"/>
      <c r="L157" s="392"/>
      <c r="M157" s="46">
        <v>11168</v>
      </c>
      <c r="N157" s="15">
        <v>15223</v>
      </c>
      <c r="O157" s="46">
        <v>27297</v>
      </c>
      <c r="P157" s="15">
        <v>51727.792612056197</v>
      </c>
      <c r="Q157" s="15">
        <v>88825.257092931395</v>
      </c>
      <c r="R157" s="15">
        <v>130085.53100290999</v>
      </c>
      <c r="S157" s="15">
        <v>167512</v>
      </c>
      <c r="T157" s="15">
        <v>181965.866752787</v>
      </c>
      <c r="U157" s="15">
        <v>187029.19860174201</v>
      </c>
      <c r="V157" s="15">
        <v>193953.46845316599</v>
      </c>
      <c r="W157" s="15">
        <v>193372.35987510299</v>
      </c>
      <c r="X157" s="15">
        <v>178176.83707654121</v>
      </c>
      <c r="Z157" s="215">
        <f>X157/W157-1</f>
        <v>-7.8581669109154983E-2</v>
      </c>
      <c r="AB157" s="69"/>
      <c r="AD157" s="323" t="s">
        <v>329</v>
      </c>
    </row>
    <row r="158" spans="1:30" ht="12.75" customHeight="1" x14ac:dyDescent="0.25">
      <c r="A158" s="208" t="s">
        <v>113</v>
      </c>
      <c r="B158" s="234" t="s">
        <v>209</v>
      </c>
      <c r="C158" s="70" t="s">
        <v>37</v>
      </c>
      <c r="D158" s="234" t="s">
        <v>210</v>
      </c>
      <c r="E158" s="392"/>
      <c r="F158" s="392"/>
      <c r="G158" s="392"/>
      <c r="H158" s="392"/>
      <c r="I158" s="392"/>
      <c r="J158" s="392"/>
      <c r="K158" s="392"/>
      <c r="L158" s="392"/>
      <c r="M158" s="16">
        <v>3881</v>
      </c>
      <c r="N158" s="15">
        <v>4013</v>
      </c>
      <c r="O158" s="15">
        <v>7354</v>
      </c>
      <c r="P158" s="15">
        <v>11286.5093266363</v>
      </c>
      <c r="Q158" s="15">
        <v>13950.547602746299</v>
      </c>
      <c r="R158" s="15">
        <v>16303.187147651301</v>
      </c>
      <c r="S158" s="15">
        <v>15440</v>
      </c>
      <c r="T158" s="15">
        <v>11197.578182290699</v>
      </c>
      <c r="U158" s="15">
        <v>9532.8860838737291</v>
      </c>
      <c r="V158" s="15">
        <v>8600.3157319734291</v>
      </c>
      <c r="W158" s="15">
        <v>7579.47165234771</v>
      </c>
      <c r="X158" s="15">
        <v>6232.3836135499505</v>
      </c>
      <c r="Z158" s="215">
        <f>X158/W158-1</f>
        <v>-0.17772848828856092</v>
      </c>
      <c r="AB158" s="69"/>
      <c r="AD158" s="323" t="s">
        <v>330</v>
      </c>
    </row>
    <row r="159" spans="1:30" ht="12.75" customHeight="1" x14ac:dyDescent="0.25">
      <c r="A159" s="110" t="s">
        <v>166</v>
      </c>
      <c r="B159" s="234" t="s">
        <v>209</v>
      </c>
      <c r="C159" s="62" t="s">
        <v>30</v>
      </c>
      <c r="D159" s="234" t="s">
        <v>210</v>
      </c>
      <c r="E159" s="392"/>
      <c r="F159" s="392"/>
      <c r="G159" s="392"/>
      <c r="H159" s="392"/>
      <c r="I159" s="392"/>
      <c r="J159" s="392"/>
      <c r="K159" s="15">
        <v>79</v>
      </c>
      <c r="L159" s="15">
        <v>265</v>
      </c>
      <c r="M159" s="16">
        <v>294</v>
      </c>
      <c r="N159" s="15">
        <v>256</v>
      </c>
      <c r="O159" s="15">
        <v>407</v>
      </c>
      <c r="P159" s="15">
        <v>462.970098826639</v>
      </c>
      <c r="Q159" s="15">
        <v>647.96933780422398</v>
      </c>
      <c r="R159" s="15">
        <v>1029.15906104694</v>
      </c>
      <c r="S159" s="15">
        <v>1606.3500522459001</v>
      </c>
      <c r="T159" s="15">
        <v>2463.8147411302298</v>
      </c>
      <c r="U159" s="15">
        <v>3281.26411916903</v>
      </c>
      <c r="V159" s="15">
        <v>4087.07601045396</v>
      </c>
      <c r="W159" s="15">
        <v>4528.1741817533502</v>
      </c>
      <c r="X159" s="15">
        <v>4964.6115648741197</v>
      </c>
      <c r="Z159" s="215">
        <f>X159/W159-1</f>
        <v>9.6382640243705575E-2</v>
      </c>
      <c r="AB159" s="69"/>
      <c r="AD159" s="323" t="s">
        <v>331</v>
      </c>
    </row>
    <row r="160" spans="1:30" s="8" customFormat="1" ht="12.75" customHeight="1" x14ac:dyDescent="0.25">
      <c r="A160" s="144" t="s">
        <v>191</v>
      </c>
      <c r="B160" s="269" t="s">
        <v>209</v>
      </c>
      <c r="C160" s="146" t="s">
        <v>18</v>
      </c>
      <c r="D160" s="438" t="s">
        <v>210</v>
      </c>
      <c r="E160" s="392"/>
      <c r="F160" s="392"/>
      <c r="G160" s="141">
        <v>1471</v>
      </c>
      <c r="H160" s="141">
        <v>3508</v>
      </c>
      <c r="I160" s="141">
        <v>5523</v>
      </c>
      <c r="J160" s="141">
        <v>8188</v>
      </c>
      <c r="K160" s="141">
        <v>10414</v>
      </c>
      <c r="L160" s="141">
        <v>12862</v>
      </c>
      <c r="M160" s="141">
        <v>15344</v>
      </c>
      <c r="N160" s="141">
        <v>19492</v>
      </c>
      <c r="O160" s="141">
        <v>35060</v>
      </c>
      <c r="P160" s="141">
        <v>63478.258829689403</v>
      </c>
      <c r="Q160" s="141">
        <v>103423.91963350801</v>
      </c>
      <c r="R160" s="141">
        <v>147417.847864535</v>
      </c>
      <c r="S160" s="141">
        <v>184558.896095509</v>
      </c>
      <c r="T160" s="141">
        <v>195626.834045414</v>
      </c>
      <c r="U160" s="141">
        <v>199842.214957939</v>
      </c>
      <c r="V160" s="141">
        <v>206639.83274859301</v>
      </c>
      <c r="W160" s="141">
        <v>205479.30196102499</v>
      </c>
      <c r="X160" s="141">
        <v>189373.83225496529</v>
      </c>
      <c r="Y160" s="59"/>
      <c r="Z160" s="211">
        <f>X160/W160-1</f>
        <v>-7.8380009822666019E-2</v>
      </c>
      <c r="AA160" s="238"/>
      <c r="AB160" s="69"/>
      <c r="AD160" s="323" t="s">
        <v>332</v>
      </c>
    </row>
    <row r="161" spans="1:30" s="60" customFormat="1" ht="12.75" customHeight="1" x14ac:dyDescent="0.25">
      <c r="A161" s="605"/>
      <c r="B161" s="256"/>
      <c r="C161" s="668"/>
      <c r="D161" s="233"/>
      <c r="E161" s="84"/>
      <c r="F161" s="84"/>
      <c r="G161" s="84"/>
      <c r="H161" s="84"/>
      <c r="I161" s="84"/>
      <c r="J161" s="84"/>
      <c r="K161" s="78"/>
      <c r="L161" s="78"/>
      <c r="M161" s="84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59"/>
      <c r="Z161" s="219"/>
      <c r="AA161" s="238"/>
      <c r="AB161" s="69"/>
      <c r="AD161" s="327"/>
    </row>
    <row r="162" spans="1:30" ht="13.5" customHeight="1" x14ac:dyDescent="0.25">
      <c r="B162" s="248"/>
      <c r="C162" s="643" t="s">
        <v>447</v>
      </c>
      <c r="D162" s="644"/>
      <c r="E162" s="56">
        <v>1998</v>
      </c>
      <c r="F162" s="5">
        <v>1999</v>
      </c>
      <c r="G162" s="43">
        <v>2000</v>
      </c>
      <c r="H162" s="43">
        <v>2001</v>
      </c>
      <c r="I162" s="43">
        <v>2002</v>
      </c>
      <c r="J162" s="43">
        <v>2003</v>
      </c>
      <c r="K162" s="5">
        <v>2004</v>
      </c>
      <c r="L162" s="5">
        <v>2005</v>
      </c>
      <c r="M162" s="43">
        <v>2006</v>
      </c>
      <c r="N162" s="5">
        <v>2007</v>
      </c>
      <c r="O162" s="43">
        <v>2008</v>
      </c>
      <c r="P162" s="5">
        <v>2009</v>
      </c>
      <c r="Q162" s="5">
        <v>2010</v>
      </c>
      <c r="R162" s="5">
        <v>2011</v>
      </c>
      <c r="S162" s="5">
        <v>2012</v>
      </c>
      <c r="T162" s="5">
        <v>2013</v>
      </c>
      <c r="U162" s="5">
        <v>2014</v>
      </c>
      <c r="V162" s="5">
        <v>2015</v>
      </c>
      <c r="W162" s="5">
        <v>2016</v>
      </c>
      <c r="X162" s="5" t="s">
        <v>508</v>
      </c>
      <c r="Z162" s="300" t="str">
        <f>Z$22</f>
        <v>évolution annuelle</v>
      </c>
      <c r="AB162" s="2"/>
    </row>
    <row r="163" spans="1:30" ht="13.5" customHeight="1" x14ac:dyDescent="0.25">
      <c r="A163" s="106" t="s">
        <v>184</v>
      </c>
      <c r="B163" s="229" t="s">
        <v>205</v>
      </c>
      <c r="C163" s="67" t="s">
        <v>182</v>
      </c>
      <c r="D163" s="229" t="s">
        <v>482</v>
      </c>
      <c r="E163" s="392"/>
      <c r="F163" s="392"/>
      <c r="G163" s="392"/>
      <c r="H163" s="392"/>
      <c r="I163" s="392"/>
      <c r="J163" s="392"/>
      <c r="K163" s="392"/>
      <c r="L163" s="392"/>
      <c r="M163" s="392"/>
      <c r="N163" s="392"/>
      <c r="O163" s="392"/>
      <c r="P163" s="392"/>
      <c r="Q163" s="392"/>
      <c r="R163" s="392"/>
      <c r="S163" s="392"/>
      <c r="T163" s="392"/>
      <c r="U163" s="39">
        <v>0.28554127372766658</v>
      </c>
      <c r="V163" s="39">
        <v>0.52284807286582702</v>
      </c>
      <c r="W163" s="39">
        <v>0.99282279615174041</v>
      </c>
      <c r="X163" s="39">
        <v>2.1749699914760536</v>
      </c>
      <c r="Z163" s="215">
        <f>X163/W163-1</f>
        <v>1.1906930420075055</v>
      </c>
      <c r="AB163" s="2"/>
      <c r="AD163" s="323" t="s">
        <v>334</v>
      </c>
    </row>
    <row r="164" spans="1:30" ht="13.5" customHeight="1" x14ac:dyDescent="0.25">
      <c r="A164" s="106" t="s">
        <v>185</v>
      </c>
      <c r="B164" s="229" t="s">
        <v>205</v>
      </c>
      <c r="C164" s="67" t="s">
        <v>183</v>
      </c>
      <c r="D164" s="229" t="s">
        <v>482</v>
      </c>
      <c r="E164" s="392"/>
      <c r="F164" s="392"/>
      <c r="G164" s="392"/>
      <c r="H164" s="392"/>
      <c r="I164" s="392"/>
      <c r="J164" s="392"/>
      <c r="K164" s="392"/>
      <c r="L164" s="392"/>
      <c r="M164" s="392"/>
      <c r="N164" s="392"/>
      <c r="O164" s="392"/>
      <c r="P164" s="392"/>
      <c r="Q164" s="392"/>
      <c r="R164" s="392"/>
      <c r="S164" s="392"/>
      <c r="T164" s="392"/>
      <c r="U164" s="39">
        <v>4.824912950507263E-3</v>
      </c>
      <c r="V164" s="39">
        <v>8.8841098180728398E-3</v>
      </c>
      <c r="W164" s="39">
        <v>1.5102833887009509E-2</v>
      </c>
      <c r="X164" s="39">
        <v>2.5594027456627005E-2</v>
      </c>
      <c r="Z164" s="215">
        <f>X164/W164-1</f>
        <v>0.69465066278993848</v>
      </c>
      <c r="AB164" s="2"/>
      <c r="AD164" s="323" t="s">
        <v>335</v>
      </c>
    </row>
    <row r="165" spans="1:30" ht="12.6" customHeight="1" x14ac:dyDescent="0.25">
      <c r="A165" s="147" t="s">
        <v>145</v>
      </c>
      <c r="B165" s="270" t="s">
        <v>205</v>
      </c>
      <c r="C165" s="146" t="s">
        <v>526</v>
      </c>
      <c r="D165" s="438" t="s">
        <v>482</v>
      </c>
      <c r="E165" s="392"/>
      <c r="F165" s="392"/>
      <c r="G165" s="392"/>
      <c r="H165" s="392"/>
      <c r="I165" s="392"/>
      <c r="J165" s="392"/>
      <c r="K165" s="392"/>
      <c r="L165" s="392"/>
      <c r="M165" s="392"/>
      <c r="N165" s="392"/>
      <c r="O165" s="174">
        <f>[1]PRO2017!L314</f>
        <v>2.5078092496842144E-3</v>
      </c>
      <c r="P165" s="174">
        <f>[1]PRO2017!M314</f>
        <v>1.2662974015978816E-2</v>
      </c>
      <c r="Q165" s="174">
        <f>[1]PRO2017!N314</f>
        <v>2.8925970287875087E-2</v>
      </c>
      <c r="R165" s="174">
        <f>[1]PRO2017!O314</f>
        <v>5.321971449399833E-2</v>
      </c>
      <c r="S165" s="174">
        <v>9.0598313843818196E-2</v>
      </c>
      <c r="T165" s="174">
        <v>0.14808431243816297</v>
      </c>
      <c r="U165" s="174">
        <v>0.29036618746349868</v>
      </c>
      <c r="V165" s="174">
        <v>0.53173157891449796</v>
      </c>
      <c r="W165" s="174">
        <v>1.0079256301214081</v>
      </c>
      <c r="X165" s="174">
        <v>2.2005257956608579</v>
      </c>
      <c r="Z165" s="211">
        <f>X165/W165-1</f>
        <v>1.18322238258372</v>
      </c>
      <c r="AB165" s="2"/>
      <c r="AD165" s="323" t="s">
        <v>336</v>
      </c>
    </row>
    <row r="166" spans="1:30" ht="12.75" customHeight="1" x14ac:dyDescent="0.25">
      <c r="A166" s="202" t="s">
        <v>234</v>
      </c>
      <c r="B166" s="229" t="s">
        <v>205</v>
      </c>
      <c r="C166" s="551" t="s">
        <v>527</v>
      </c>
      <c r="D166" s="229" t="s">
        <v>482</v>
      </c>
      <c r="E166" s="392"/>
      <c r="F166" s="392"/>
      <c r="G166" s="392"/>
      <c r="H166" s="392"/>
      <c r="I166" s="392"/>
      <c r="J166" s="392"/>
      <c r="K166" s="392"/>
      <c r="L166" s="392"/>
      <c r="M166" s="392"/>
      <c r="N166" s="392"/>
      <c r="O166" s="392"/>
      <c r="P166" s="392"/>
      <c r="Q166" s="39">
        <f>[1]PRO2017!N315</f>
        <v>9.6577837849132712E-3</v>
      </c>
      <c r="R166" s="39">
        <f>[1]PRO2017!O315</f>
        <v>1.0625082764874585E-2</v>
      </c>
      <c r="S166" s="39">
        <v>1.1744170127732958E-2</v>
      </c>
      <c r="T166" s="39">
        <v>1.3492029794348869E-2</v>
      </c>
      <c r="U166" s="39">
        <v>2.3552140445097645E-2</v>
      </c>
      <c r="V166" s="39">
        <v>3.0287376184936474E-2</v>
      </c>
      <c r="W166" s="39">
        <v>5.0217351740170633E-2</v>
      </c>
      <c r="X166" s="39">
        <v>5.8513238927747777E-2</v>
      </c>
      <c r="Z166" s="215">
        <f>X166/W166-1</f>
        <v>0.16519961527443461</v>
      </c>
      <c r="AB166" s="2"/>
      <c r="AD166" s="323" t="s">
        <v>338</v>
      </c>
    </row>
    <row r="167" spans="1:30" s="8" customFormat="1" ht="12.75" customHeight="1" x14ac:dyDescent="0.25">
      <c r="A167" s="115" t="str">
        <f>$A$6</f>
        <v>Source ARCEP - 1998 to 2014 annual surveys. 2015 quarterly surveys.</v>
      </c>
      <c r="B167" s="243"/>
      <c r="C167" s="551" t="s">
        <v>267</v>
      </c>
      <c r="D167" s="229" t="s">
        <v>482</v>
      </c>
      <c r="E167" s="392"/>
      <c r="F167" s="392"/>
      <c r="G167" s="392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  <c r="V167" s="39">
        <v>0.33756550737075741</v>
      </c>
      <c r="W167" s="39">
        <v>0.8412598295016056</v>
      </c>
      <c r="X167" s="39">
        <v>1.9795058091893858</v>
      </c>
      <c r="Y167" s="59"/>
      <c r="Z167" s="215">
        <f>X167/W167-1</f>
        <v>1.3530254741417056</v>
      </c>
      <c r="AA167" s="219"/>
      <c r="AB167" s="69"/>
      <c r="AD167" s="323" t="s">
        <v>337</v>
      </c>
    </row>
    <row r="168" spans="1:30" s="69" customFormat="1" ht="12.75" customHeight="1" x14ac:dyDescent="0.25">
      <c r="A168" s="123"/>
      <c r="B168" s="263"/>
      <c r="C168" s="671"/>
      <c r="D168" s="552"/>
      <c r="E168" s="588"/>
      <c r="F168" s="588"/>
      <c r="G168" s="589"/>
      <c r="H168" s="589"/>
      <c r="I168" s="589"/>
      <c r="J168" s="589"/>
      <c r="K168" s="590"/>
      <c r="L168" s="590"/>
      <c r="M168" s="589"/>
      <c r="N168" s="590"/>
      <c r="O168" s="590"/>
      <c r="P168" s="590"/>
      <c r="Q168" s="590"/>
      <c r="R168" s="590"/>
      <c r="S168" s="590"/>
      <c r="T168" s="590"/>
      <c r="U168" s="590"/>
      <c r="V168" s="590"/>
      <c r="W168" s="590"/>
      <c r="X168" s="590"/>
      <c r="Y168" s="59"/>
      <c r="Z168" s="219"/>
      <c r="AA168" s="219"/>
      <c r="AD168" s="592"/>
    </row>
    <row r="169" spans="1:30" s="33" customFormat="1" ht="12.75" customHeight="1" x14ac:dyDescent="0.25">
      <c r="A169" s="124"/>
      <c r="B169" s="248"/>
      <c r="C169" s="643" t="s">
        <v>456</v>
      </c>
      <c r="D169" s="644"/>
      <c r="E169" s="56">
        <v>1998</v>
      </c>
      <c r="F169" s="5">
        <v>1999</v>
      </c>
      <c r="G169" s="43">
        <v>2000</v>
      </c>
      <c r="H169" s="43">
        <v>2001</v>
      </c>
      <c r="I169" s="43">
        <v>2002</v>
      </c>
      <c r="J169" s="43">
        <v>2003</v>
      </c>
      <c r="K169" s="5">
        <v>2004</v>
      </c>
      <c r="L169" s="5">
        <v>2005</v>
      </c>
      <c r="M169" s="43">
        <v>2006</v>
      </c>
      <c r="N169" s="5">
        <v>2007</v>
      </c>
      <c r="O169" s="43">
        <v>2008</v>
      </c>
      <c r="P169" s="5">
        <v>2009</v>
      </c>
      <c r="Q169" s="5">
        <v>2010</v>
      </c>
      <c r="R169" s="5">
        <v>2011</v>
      </c>
      <c r="S169" s="5">
        <v>2012</v>
      </c>
      <c r="T169" s="5">
        <v>2013</v>
      </c>
      <c r="U169" s="5">
        <v>2014</v>
      </c>
      <c r="V169" s="5">
        <v>2015</v>
      </c>
      <c r="W169" s="5">
        <v>2016</v>
      </c>
      <c r="X169" s="5" t="s">
        <v>508</v>
      </c>
      <c r="Y169" s="59"/>
      <c r="Z169" s="300" t="str">
        <f>Z$22</f>
        <v>évolution annuelle</v>
      </c>
      <c r="AA169" s="219"/>
      <c r="AB169" s="69"/>
      <c r="AD169" s="326"/>
    </row>
    <row r="170" spans="1:30" s="33" customFormat="1" ht="12.75" customHeight="1" x14ac:dyDescent="0.25">
      <c r="A170" s="124"/>
      <c r="B170" s="248"/>
      <c r="C170" s="67" t="s">
        <v>450</v>
      </c>
      <c r="D170" s="234" t="s">
        <v>211</v>
      </c>
      <c r="E170" s="392"/>
      <c r="F170" s="392"/>
      <c r="G170" s="392"/>
      <c r="H170" s="392"/>
      <c r="I170" s="392"/>
      <c r="J170" s="722">
        <v>655</v>
      </c>
      <c r="K170" s="722">
        <v>985</v>
      </c>
      <c r="L170" s="722">
        <v>1093</v>
      </c>
      <c r="M170" s="34">
        <v>1180</v>
      </c>
      <c r="N170" s="410">
        <v>1323</v>
      </c>
      <c r="O170" s="410">
        <v>1377</v>
      </c>
      <c r="P170" s="410">
        <v>1304</v>
      </c>
      <c r="Q170" s="410">
        <v>1357</v>
      </c>
      <c r="R170" s="410">
        <v>1368</v>
      </c>
      <c r="S170" s="410">
        <v>1349</v>
      </c>
      <c r="T170" s="15">
        <v>1435.5797077326099</v>
      </c>
      <c r="U170" s="15">
        <v>1608.5539214461</v>
      </c>
      <c r="V170" s="15">
        <v>2077.1892095236099</v>
      </c>
      <c r="W170" s="15">
        <v>2582.8321679191999</v>
      </c>
      <c r="X170" s="15">
        <v>3441.3275864378147</v>
      </c>
      <c r="Y170" s="59"/>
      <c r="Z170" s="215">
        <f>X170/W170-1</f>
        <v>0.33238528975355064</v>
      </c>
      <c r="AA170" s="219"/>
      <c r="AB170" s="69"/>
      <c r="AD170" s="326" t="s">
        <v>452</v>
      </c>
    </row>
    <row r="171" spans="1:30" s="33" customFormat="1" ht="12.75" customHeight="1" x14ac:dyDescent="0.25">
      <c r="A171" s="124"/>
      <c r="B171" s="248"/>
      <c r="C171" s="67" t="s">
        <v>64</v>
      </c>
      <c r="D171" s="234" t="s">
        <v>210</v>
      </c>
      <c r="E171" s="392"/>
      <c r="F171" s="392"/>
      <c r="G171" s="392"/>
      <c r="H171" s="392"/>
      <c r="I171" s="392"/>
      <c r="J171" s="392"/>
      <c r="K171" s="392"/>
      <c r="L171" s="392"/>
      <c r="M171" s="392"/>
      <c r="N171" s="409"/>
      <c r="O171" s="409"/>
      <c r="P171" s="409"/>
      <c r="Q171" s="409"/>
      <c r="R171" s="409"/>
      <c r="S171" s="409"/>
      <c r="T171" s="409"/>
      <c r="U171" s="409"/>
      <c r="V171" s="15">
        <v>1296</v>
      </c>
      <c r="W171" s="15">
        <v>1513.7112014716649</v>
      </c>
      <c r="X171" s="15">
        <v>1944.4089557053499</v>
      </c>
      <c r="Y171" s="59"/>
      <c r="Z171" s="215">
        <f>X171/W171-1</f>
        <v>0.28453099495792245</v>
      </c>
      <c r="AA171" s="219"/>
      <c r="AB171" s="69"/>
      <c r="AD171" s="326" t="s">
        <v>453</v>
      </c>
    </row>
    <row r="172" spans="1:30" s="33" customFormat="1" ht="12.75" customHeight="1" x14ac:dyDescent="0.25">
      <c r="A172" s="124"/>
      <c r="B172" s="248"/>
      <c r="C172" s="67" t="s">
        <v>451</v>
      </c>
      <c r="D172" s="229" t="s">
        <v>213</v>
      </c>
      <c r="E172" s="392"/>
      <c r="F172" s="392"/>
      <c r="G172" s="392"/>
      <c r="H172" s="392"/>
      <c r="I172" s="392"/>
      <c r="J172" s="392"/>
      <c r="K172" s="392"/>
      <c r="L172" s="392"/>
      <c r="M172" s="392"/>
      <c r="N172" s="392"/>
      <c r="O172" s="392"/>
      <c r="P172" s="392"/>
      <c r="Q172" s="392"/>
      <c r="R172" s="392"/>
      <c r="S172" s="392"/>
      <c r="T172" s="392"/>
      <c r="U172" s="392"/>
      <c r="V172" s="15">
        <v>4488</v>
      </c>
      <c r="W172" s="15">
        <v>11282.133062500967</v>
      </c>
      <c r="X172" s="15">
        <v>40157.695354819036</v>
      </c>
      <c r="Y172" s="59"/>
      <c r="Z172" s="215">
        <f>X172/W172-1</f>
        <v>2.5594062871225418</v>
      </c>
      <c r="AA172" s="219"/>
      <c r="AB172" s="69"/>
      <c r="AD172" s="326" t="s">
        <v>454</v>
      </c>
    </row>
    <row r="173" spans="1:30" s="69" customFormat="1" ht="12.75" customHeight="1" thickBot="1" x14ac:dyDescent="0.3">
      <c r="A173" s="123"/>
      <c r="B173" s="263"/>
      <c r="C173" s="97"/>
      <c r="D173" s="239"/>
      <c r="E173" s="588"/>
      <c r="F173" s="588"/>
      <c r="G173" s="589"/>
      <c r="H173" s="589"/>
      <c r="I173" s="589"/>
      <c r="J173" s="589"/>
      <c r="K173" s="590"/>
      <c r="L173" s="590"/>
      <c r="M173" s="589"/>
      <c r="N173" s="590"/>
      <c r="O173" s="590"/>
      <c r="P173" s="590"/>
      <c r="Q173" s="590"/>
      <c r="R173" s="590"/>
      <c r="S173" s="590"/>
      <c r="T173" s="590"/>
      <c r="U173" s="590"/>
      <c r="V173" s="590"/>
      <c r="W173" s="618" t="s">
        <v>40</v>
      </c>
      <c r="X173" s="618"/>
      <c r="Y173" s="59"/>
      <c r="Z173" s="219"/>
      <c r="AA173" s="219"/>
      <c r="AD173" s="592"/>
    </row>
    <row r="174" spans="1:30" s="33" customFormat="1" ht="16.5" customHeight="1" thickBot="1" x14ac:dyDescent="0.3">
      <c r="A174" s="1" t="s">
        <v>150</v>
      </c>
      <c r="B174" s="241"/>
      <c r="C174" s="664" t="s">
        <v>19</v>
      </c>
      <c r="D174" s="304"/>
      <c r="E174" s="305"/>
      <c r="F174" s="305"/>
      <c r="G174" s="305"/>
      <c r="H174" s="305"/>
      <c r="I174" s="305"/>
      <c r="J174" s="305"/>
      <c r="K174" s="306"/>
      <c r="L174" s="306"/>
      <c r="M174" s="305"/>
      <c r="N174" s="303"/>
      <c r="O174" s="307"/>
      <c r="P174" s="303"/>
      <c r="Q174" s="303"/>
      <c r="R174" s="303"/>
      <c r="S174" s="303"/>
      <c r="T174" s="303"/>
      <c r="U174" s="303"/>
      <c r="V174" s="303"/>
      <c r="W174" s="303"/>
      <c r="X174" s="303"/>
      <c r="Y174" s="629"/>
      <c r="Z174" s="303"/>
      <c r="AA174" s="219"/>
      <c r="AB174" s="69"/>
      <c r="AC174" s="35"/>
      <c r="AD174" s="326"/>
    </row>
    <row r="175" spans="1:30" s="69" customFormat="1" ht="12.75" customHeight="1" x14ac:dyDescent="0.25">
      <c r="A175" s="123"/>
      <c r="B175" s="263"/>
      <c r="C175" s="97"/>
      <c r="D175" s="239"/>
      <c r="E175" s="588"/>
      <c r="F175" s="588"/>
      <c r="G175" s="589"/>
      <c r="H175" s="589"/>
      <c r="I175" s="589"/>
      <c r="J175" s="589"/>
      <c r="K175" s="590"/>
      <c r="L175" s="590"/>
      <c r="M175" s="589"/>
      <c r="N175" s="590"/>
      <c r="O175" s="590"/>
      <c r="P175" s="590"/>
      <c r="Q175" s="590"/>
      <c r="R175" s="590"/>
      <c r="S175" s="590"/>
      <c r="T175" s="590"/>
      <c r="U175" s="590"/>
      <c r="V175" s="590"/>
      <c r="W175" s="590"/>
      <c r="X175" s="590"/>
      <c r="Y175" s="59"/>
      <c r="Z175" s="219"/>
      <c r="AA175" s="219"/>
      <c r="AC175" s="591"/>
      <c r="AD175" s="592"/>
    </row>
    <row r="176" spans="1:30" s="33" customFormat="1" ht="12.6" customHeight="1" x14ac:dyDescent="0.25">
      <c r="A176" s="154" t="s">
        <v>126</v>
      </c>
      <c r="B176" s="249"/>
      <c r="C176" s="155" t="s">
        <v>1</v>
      </c>
      <c r="D176" s="720"/>
      <c r="E176" s="721"/>
      <c r="F176" s="721"/>
      <c r="G176" s="721"/>
      <c r="H176" s="721"/>
      <c r="I176" s="721"/>
      <c r="J176" s="721"/>
      <c r="K176" s="721"/>
      <c r="L176" s="721"/>
      <c r="M176" s="721"/>
      <c r="N176" s="721"/>
      <c r="O176" s="721"/>
      <c r="P176" s="721"/>
      <c r="Q176" s="721"/>
      <c r="R176" s="721"/>
      <c r="S176" s="721"/>
      <c r="T176" s="721"/>
      <c r="U176" s="721"/>
      <c r="V176" s="721"/>
      <c r="W176" s="721"/>
      <c r="X176" s="721"/>
      <c r="Y176" s="59"/>
      <c r="Z176" s="213"/>
      <c r="AA176" s="219"/>
      <c r="AB176" s="69"/>
      <c r="AC176" s="35"/>
      <c r="AD176" s="326"/>
    </row>
    <row r="177" spans="1:30" ht="12.75" customHeight="1" x14ac:dyDescent="0.25">
      <c r="A177" s="131"/>
      <c r="B177" s="252"/>
      <c r="C177" s="649"/>
      <c r="D177" s="645"/>
      <c r="E177" s="5">
        <v>1998</v>
      </c>
      <c r="F177" s="5">
        <v>1999</v>
      </c>
      <c r="G177" s="5">
        <v>2000</v>
      </c>
      <c r="H177" s="5">
        <v>2001</v>
      </c>
      <c r="I177" s="5">
        <v>2002</v>
      </c>
      <c r="J177" s="5">
        <v>2003</v>
      </c>
      <c r="K177" s="5">
        <v>2004</v>
      </c>
      <c r="L177" s="5">
        <v>2005</v>
      </c>
      <c r="M177" s="5">
        <v>2006</v>
      </c>
      <c r="N177" s="5">
        <v>2007</v>
      </c>
      <c r="O177" s="5">
        <v>2008</v>
      </c>
      <c r="P177" s="5">
        <v>2009</v>
      </c>
      <c r="Q177" s="5">
        <v>2010</v>
      </c>
      <c r="R177" s="5">
        <v>2011</v>
      </c>
      <c r="S177" s="5">
        <v>2012</v>
      </c>
      <c r="T177" s="5">
        <v>2013</v>
      </c>
      <c r="U177" s="5">
        <v>2014</v>
      </c>
      <c r="V177" s="5">
        <v>2015</v>
      </c>
      <c r="W177" s="5">
        <v>2016</v>
      </c>
      <c r="X177" s="5" t="s">
        <v>508</v>
      </c>
      <c r="Z177" s="300" t="str">
        <f>Z$22</f>
        <v>évolution annuelle</v>
      </c>
      <c r="AB177" s="69"/>
    </row>
    <row r="178" spans="1:30" ht="12.75" customHeight="1" x14ac:dyDescent="0.2">
      <c r="A178" s="105" t="s">
        <v>98</v>
      </c>
      <c r="B178" s="227" t="s">
        <v>208</v>
      </c>
      <c r="C178" s="41" t="s">
        <v>396</v>
      </c>
      <c r="D178" s="227" t="s">
        <v>262</v>
      </c>
      <c r="E178" s="14">
        <v>6669</v>
      </c>
      <c r="F178" s="14">
        <v>6014.3696600000003</v>
      </c>
      <c r="G178" s="14">
        <v>5013.6633100000008</v>
      </c>
      <c r="H178" s="14">
        <v>4520.1782199999998</v>
      </c>
      <c r="I178" s="14">
        <v>4192.0709399999996</v>
      </c>
      <c r="J178" s="14">
        <v>3850.2457100000001</v>
      </c>
      <c r="K178" s="14">
        <v>3567.4386800000002</v>
      </c>
      <c r="L178" s="14">
        <v>3263.5478399999997</v>
      </c>
      <c r="M178" s="14">
        <v>2971.2296200000001</v>
      </c>
      <c r="N178" s="63">
        <v>2361.0567900000001</v>
      </c>
      <c r="O178" s="63">
        <v>2128.0551187590299</v>
      </c>
      <c r="P178" s="63">
        <v>1768.19378063718</v>
      </c>
      <c r="Q178" s="63">
        <v>1577.34199342687</v>
      </c>
      <c r="R178" s="63">
        <v>1220.47543591721</v>
      </c>
      <c r="S178" s="15">
        <v>1032.11929063093</v>
      </c>
      <c r="T178" s="15">
        <v>852.22119020229798</v>
      </c>
      <c r="U178" s="15">
        <v>759.25203943459201</v>
      </c>
      <c r="V178" s="15">
        <v>662.381790078569</v>
      </c>
      <c r="W178" s="15">
        <v>639.19974010000203</v>
      </c>
      <c r="X178" s="15">
        <v>579.07494609034711</v>
      </c>
      <c r="Z178" s="215">
        <f>X178/W178-1</f>
        <v>-9.4062607097193829E-2</v>
      </c>
      <c r="AB178" s="69"/>
      <c r="AD178" s="323" t="s">
        <v>339</v>
      </c>
    </row>
    <row r="179" spans="1:30" ht="12.75" customHeight="1" x14ac:dyDescent="0.2">
      <c r="A179" s="110" t="s">
        <v>96</v>
      </c>
      <c r="B179" s="227" t="s">
        <v>208</v>
      </c>
      <c r="C179" s="41" t="s">
        <v>515</v>
      </c>
      <c r="D179" s="227" t="s">
        <v>262</v>
      </c>
      <c r="E179" s="15">
        <v>1139</v>
      </c>
      <c r="F179" s="47">
        <v>961</v>
      </c>
      <c r="G179" s="47">
        <v>897</v>
      </c>
      <c r="H179" s="47">
        <v>871</v>
      </c>
      <c r="I179" s="47">
        <v>850</v>
      </c>
      <c r="J179" s="47">
        <v>819</v>
      </c>
      <c r="K179" s="15">
        <v>672.8428100000001</v>
      </c>
      <c r="L179" s="15">
        <v>632.2174399999999</v>
      </c>
      <c r="M179" s="15">
        <v>561.53408999999999</v>
      </c>
      <c r="N179" s="15">
        <v>555.77638000000002</v>
      </c>
      <c r="O179" s="15">
        <v>557.34927772252604</v>
      </c>
      <c r="P179" s="15">
        <v>496.49148760986503</v>
      </c>
      <c r="Q179" s="15">
        <v>483.57478963941497</v>
      </c>
      <c r="R179" s="15">
        <v>445.12731223274801</v>
      </c>
      <c r="S179" s="15">
        <v>394.249465179445</v>
      </c>
      <c r="T179" s="15">
        <v>344.73424341754401</v>
      </c>
      <c r="U179" s="15">
        <v>309.33592568500802</v>
      </c>
      <c r="V179" s="15">
        <v>263.04621575546605</v>
      </c>
      <c r="W179" s="15">
        <v>221.74367059231801</v>
      </c>
      <c r="X179" s="15">
        <v>171.89253830034869</v>
      </c>
      <c r="Z179" s="215">
        <f>X179/W179-1</f>
        <v>-0.22481422878410828</v>
      </c>
      <c r="AB179" s="69"/>
      <c r="AD179" s="323" t="s">
        <v>340</v>
      </c>
    </row>
    <row r="180" spans="1:30" ht="12.75" customHeight="1" x14ac:dyDescent="0.2">
      <c r="A180" s="110" t="s">
        <v>97</v>
      </c>
      <c r="B180" s="227" t="s">
        <v>208</v>
      </c>
      <c r="C180" s="41" t="s">
        <v>528</v>
      </c>
      <c r="D180" s="227" t="s">
        <v>262</v>
      </c>
      <c r="E180" s="15">
        <v>1716</v>
      </c>
      <c r="F180" s="15">
        <v>2253</v>
      </c>
      <c r="G180" s="15">
        <v>2729</v>
      </c>
      <c r="H180" s="15">
        <v>2895</v>
      </c>
      <c r="I180" s="15">
        <v>2919</v>
      </c>
      <c r="J180" s="15">
        <v>2758</v>
      </c>
      <c r="K180" s="15">
        <v>2425.32564</v>
      </c>
      <c r="L180" s="15">
        <v>2065.2014800000002</v>
      </c>
      <c r="M180" s="15">
        <v>1678.4968100000001</v>
      </c>
      <c r="N180" s="15">
        <v>1724.63759</v>
      </c>
      <c r="O180" s="15">
        <v>1643.9201100543</v>
      </c>
      <c r="P180" s="15">
        <v>1523.0100197661</v>
      </c>
      <c r="Q180" s="15">
        <v>1419.12162174421</v>
      </c>
      <c r="R180" s="15">
        <v>1154.8609131503899</v>
      </c>
      <c r="S180" s="15">
        <v>819.56797032721897</v>
      </c>
      <c r="T180" s="15">
        <v>637.64291967361089</v>
      </c>
      <c r="U180" s="15">
        <v>522.72492860574198</v>
      </c>
      <c r="V180" s="15">
        <v>452.89027547320899</v>
      </c>
      <c r="W180" s="15">
        <v>412.82963414196098</v>
      </c>
      <c r="X180" s="15">
        <v>357.6889420168871</v>
      </c>
      <c r="Z180" s="215">
        <f>X180/W180-1</f>
        <v>-0.13356766948109278</v>
      </c>
      <c r="AB180" s="69"/>
      <c r="AD180" s="323" t="s">
        <v>341</v>
      </c>
    </row>
    <row r="181" spans="1:30" ht="12.75" customHeight="1" x14ac:dyDescent="0.25">
      <c r="A181" s="157" t="s">
        <v>217</v>
      </c>
      <c r="B181" s="268" t="s">
        <v>208</v>
      </c>
      <c r="C181" s="190" t="s">
        <v>38</v>
      </c>
      <c r="D181" s="565" t="s">
        <v>262</v>
      </c>
      <c r="E181" s="191">
        <v>9524</v>
      </c>
      <c r="F181" s="191">
        <v>9228</v>
      </c>
      <c r="G181" s="191">
        <v>8639</v>
      </c>
      <c r="H181" s="191">
        <v>8287</v>
      </c>
      <c r="I181" s="191">
        <v>7961</v>
      </c>
      <c r="J181" s="191">
        <v>7427</v>
      </c>
      <c r="K181" s="191">
        <v>6665.6071300000012</v>
      </c>
      <c r="L181" s="191">
        <v>5960.9667599999993</v>
      </c>
      <c r="M181" s="191">
        <v>5211.2605199999998</v>
      </c>
      <c r="N181" s="191">
        <v>4641.4707600000002</v>
      </c>
      <c r="O181" s="191">
        <v>4329.3245065358597</v>
      </c>
      <c r="P181" s="191">
        <v>3787.6951855624297</v>
      </c>
      <c r="Q181" s="191">
        <v>3480.2596670510698</v>
      </c>
      <c r="R181" s="191">
        <v>2820.4636284623598</v>
      </c>
      <c r="S181" s="191">
        <v>2245.9420722099799</v>
      </c>
      <c r="T181" s="191">
        <v>1833.81412494662</v>
      </c>
      <c r="U181" s="191">
        <v>1591.3966026952198</v>
      </c>
      <c r="V181" s="191">
        <v>1378.39713975423</v>
      </c>
      <c r="W181" s="191">
        <v>1273.7773679104998</v>
      </c>
      <c r="X181" s="191">
        <v>1108.6564264075828</v>
      </c>
      <c r="Z181" s="212">
        <f>X181/W181-1</f>
        <v>-0.1296309273996451</v>
      </c>
      <c r="AB181" s="69"/>
      <c r="AD181" s="323" t="s">
        <v>342</v>
      </c>
    </row>
    <row r="182" spans="1:30" s="60" customFormat="1" ht="12.75" customHeight="1" x14ac:dyDescent="0.25">
      <c r="A182" s="605"/>
      <c r="B182" s="256"/>
      <c r="C182" s="668"/>
      <c r="D182" s="233"/>
      <c r="E182" s="678"/>
      <c r="F182" s="678"/>
      <c r="G182" s="678"/>
      <c r="H182" s="678"/>
      <c r="I182" s="678"/>
      <c r="J182" s="678"/>
      <c r="K182" s="78"/>
      <c r="L182" s="78"/>
      <c r="M182" s="6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59"/>
      <c r="Z182" s="219"/>
      <c r="AA182" s="293"/>
      <c r="AB182" s="69"/>
      <c r="AD182" s="327"/>
    </row>
    <row r="183" spans="1:30" ht="13.5" customHeight="1" x14ac:dyDescent="0.25">
      <c r="A183" s="192" t="s">
        <v>235</v>
      </c>
      <c r="B183" s="528"/>
      <c r="C183" s="645"/>
      <c r="D183" s="646"/>
      <c r="E183" s="5">
        <v>1998</v>
      </c>
      <c r="F183" s="5">
        <v>1999</v>
      </c>
      <c r="G183" s="5">
        <v>2000</v>
      </c>
      <c r="H183" s="5">
        <v>2001</v>
      </c>
      <c r="I183" s="5">
        <v>2002</v>
      </c>
      <c r="J183" s="5">
        <v>2003</v>
      </c>
      <c r="K183" s="5">
        <v>2004</v>
      </c>
      <c r="L183" s="5">
        <v>2005</v>
      </c>
      <c r="M183" s="5">
        <v>2006</v>
      </c>
      <c r="N183" s="5">
        <v>2007</v>
      </c>
      <c r="O183" s="5">
        <v>2008</v>
      </c>
      <c r="P183" s="5">
        <v>2009</v>
      </c>
      <c r="Q183" s="5">
        <v>2010</v>
      </c>
      <c r="R183" s="5">
        <v>2011</v>
      </c>
      <c r="S183" s="5">
        <v>2012</v>
      </c>
      <c r="T183" s="5">
        <v>2013</v>
      </c>
      <c r="U183" s="5">
        <v>2014</v>
      </c>
      <c r="V183" s="5">
        <v>2015</v>
      </c>
      <c r="W183" s="5">
        <v>2016</v>
      </c>
      <c r="X183" s="5" t="s">
        <v>508</v>
      </c>
      <c r="Z183" s="300" t="str">
        <f>Z$22</f>
        <v>évolution annuelle</v>
      </c>
      <c r="AA183" s="293"/>
      <c r="AB183" s="69"/>
    </row>
    <row r="184" spans="1:30" x14ac:dyDescent="0.2">
      <c r="A184" s="150" t="s">
        <v>218</v>
      </c>
      <c r="B184" s="227" t="s">
        <v>208</v>
      </c>
      <c r="C184" s="619" t="s">
        <v>248</v>
      </c>
      <c r="D184" s="226" t="s">
        <v>262</v>
      </c>
      <c r="E184" s="20">
        <v>4299</v>
      </c>
      <c r="F184" s="20">
        <v>4869</v>
      </c>
      <c r="G184" s="20">
        <v>5144</v>
      </c>
      <c r="H184" s="20">
        <v>5366</v>
      </c>
      <c r="I184" s="20">
        <v>5426</v>
      </c>
      <c r="J184" s="20">
        <v>5564.6968999999999</v>
      </c>
      <c r="K184" s="20">
        <v>5493.1956900000014</v>
      </c>
      <c r="L184" s="20">
        <v>5736.0490999999993</v>
      </c>
      <c r="M184" s="20">
        <v>5642.8243599999996</v>
      </c>
      <c r="N184" s="20">
        <v>5531.1447799999978</v>
      </c>
      <c r="O184" s="20">
        <v>5275.5351899999914</v>
      </c>
      <c r="P184" s="20">
        <v>4779.1151301589607</v>
      </c>
      <c r="Q184" s="20">
        <v>4413.9286830648998</v>
      </c>
      <c r="R184" s="20">
        <v>4020.0411743099899</v>
      </c>
      <c r="S184" s="15">
        <v>3576.8189668300001</v>
      </c>
      <c r="T184" s="15">
        <v>3237.4178380228195</v>
      </c>
      <c r="U184" s="15">
        <v>3017.5751600000003</v>
      </c>
      <c r="V184" s="15">
        <v>2778.35119858999</v>
      </c>
      <c r="W184" s="15">
        <v>2532.6088803499902</v>
      </c>
      <c r="X184" s="15">
        <v>2308.0417323374049</v>
      </c>
      <c r="Z184" s="215">
        <f>X184/W184-1</f>
        <v>-8.8670283735857169E-2</v>
      </c>
      <c r="AA184" s="656"/>
      <c r="AB184" s="69"/>
      <c r="AD184" s="323" t="s">
        <v>343</v>
      </c>
    </row>
    <row r="185" spans="1:30" x14ac:dyDescent="0.2">
      <c r="A185" s="108" t="s">
        <v>219</v>
      </c>
      <c r="B185" s="227" t="s">
        <v>208</v>
      </c>
      <c r="C185" s="620" t="s">
        <v>249</v>
      </c>
      <c r="D185" s="227" t="s">
        <v>262</v>
      </c>
      <c r="E185" s="73">
        <v>9524</v>
      </c>
      <c r="F185" s="73">
        <v>9228</v>
      </c>
      <c r="G185" s="73">
        <v>8639</v>
      </c>
      <c r="H185" s="73">
        <v>8287</v>
      </c>
      <c r="I185" s="73">
        <v>7961</v>
      </c>
      <c r="J185" s="73">
        <v>7427</v>
      </c>
      <c r="K185" s="73">
        <v>6647</v>
      </c>
      <c r="L185" s="73">
        <v>5865</v>
      </c>
      <c r="M185" s="73">
        <v>4986</v>
      </c>
      <c r="N185" s="73">
        <v>4223.3614500000003</v>
      </c>
      <c r="O185" s="73">
        <v>3750.1427765358594</v>
      </c>
      <c r="P185" s="73">
        <v>3072.1704541273407</v>
      </c>
      <c r="Q185" s="73">
        <v>2676.916314090844</v>
      </c>
      <c r="R185" s="73">
        <v>2084.0441110624602</v>
      </c>
      <c r="S185" s="15">
        <v>1601.28875691659</v>
      </c>
      <c r="T185" s="15">
        <v>1286.7822250432309</v>
      </c>
      <c r="U185" s="15">
        <v>1059.3392624691919</v>
      </c>
      <c r="V185" s="15">
        <v>890.02375878423004</v>
      </c>
      <c r="W185" s="15">
        <v>816.74614353260984</v>
      </c>
      <c r="X185" s="15">
        <v>707.035859976864</v>
      </c>
      <c r="Z185" s="215">
        <f>X185/W185-1</f>
        <v>-0.13432605029663724</v>
      </c>
      <c r="AA185" s="656"/>
      <c r="AB185" s="69"/>
      <c r="AD185" s="323" t="s">
        <v>344</v>
      </c>
    </row>
    <row r="186" spans="1:30" ht="12.75" customHeight="1" x14ac:dyDescent="0.2">
      <c r="A186" s="107" t="s">
        <v>220</v>
      </c>
      <c r="B186" s="227" t="s">
        <v>208</v>
      </c>
      <c r="C186" s="620" t="s">
        <v>250</v>
      </c>
      <c r="D186" s="227" t="s">
        <v>262</v>
      </c>
      <c r="E186" s="135">
        <v>945</v>
      </c>
      <c r="F186" s="135">
        <v>966</v>
      </c>
      <c r="G186" s="135">
        <v>848</v>
      </c>
      <c r="H186" s="135">
        <v>720</v>
      </c>
      <c r="I186" s="136">
        <v>1597.607994981586</v>
      </c>
      <c r="J186" s="136">
        <v>1532.0814399999999</v>
      </c>
      <c r="K186" s="73">
        <v>1293.08358</v>
      </c>
      <c r="L186" s="73">
        <v>966.39980000000003</v>
      </c>
      <c r="M186" s="73">
        <v>717.24954000000002</v>
      </c>
      <c r="N186" s="73">
        <v>487.35657999999995</v>
      </c>
      <c r="O186" s="73">
        <v>360.79962999999998</v>
      </c>
      <c r="P186" s="73">
        <v>278.64764826534878</v>
      </c>
      <c r="Q186" s="73">
        <v>240.93235399420709</v>
      </c>
      <c r="R186" s="73">
        <v>156.41146534695326</v>
      </c>
      <c r="S186" s="15">
        <v>93.78179401479143</v>
      </c>
      <c r="T186" s="15">
        <v>61.867778893934499</v>
      </c>
      <c r="U186" s="15">
        <v>40.581961164999996</v>
      </c>
      <c r="V186" s="15">
        <v>34.286130196621414</v>
      </c>
      <c r="W186" s="15">
        <v>34.424730656999998</v>
      </c>
      <c r="X186" s="15">
        <v>9.3724623599999894</v>
      </c>
      <c r="Z186" s="215">
        <f>X186/W186-1</f>
        <v>-0.72774043017547407</v>
      </c>
      <c r="AA186" s="293"/>
      <c r="AB186" s="69"/>
      <c r="AD186" s="323" t="s">
        <v>345</v>
      </c>
    </row>
    <row r="187" spans="1:30" ht="12.75" customHeight="1" x14ac:dyDescent="0.25">
      <c r="A187" s="157" t="s">
        <v>259</v>
      </c>
      <c r="B187" s="429"/>
      <c r="C187" s="169" t="s">
        <v>247</v>
      </c>
      <c r="D187" s="566"/>
      <c r="E187" s="529">
        <v>14768</v>
      </c>
      <c r="F187" s="197">
        <v>15063</v>
      </c>
      <c r="G187" s="197">
        <v>14631</v>
      </c>
      <c r="H187" s="197">
        <v>14373</v>
      </c>
      <c r="I187" s="197">
        <v>14984.607994981587</v>
      </c>
      <c r="J187" s="197">
        <v>14523.778339999999</v>
      </c>
      <c r="K187" s="197">
        <v>13433.279270000001</v>
      </c>
      <c r="L187" s="197">
        <v>12567.448899999999</v>
      </c>
      <c r="M187" s="197">
        <v>11346.073899999999</v>
      </c>
      <c r="N187" s="197">
        <v>10241.862809999999</v>
      </c>
      <c r="O187" s="197">
        <v>9386.4775965358513</v>
      </c>
      <c r="P187" s="197">
        <v>8129.9332325516498</v>
      </c>
      <c r="Q187" s="197">
        <v>7331.7773511499508</v>
      </c>
      <c r="R187" s="197">
        <v>6260.4967507194033</v>
      </c>
      <c r="S187" s="197">
        <v>5271.8895177613822</v>
      </c>
      <c r="T187" s="197">
        <v>4571.3874595099851</v>
      </c>
      <c r="U187" s="197">
        <v>4117.4963836341922</v>
      </c>
      <c r="V187" s="197">
        <v>3702.6610875708411</v>
      </c>
      <c r="W187" s="197">
        <v>3383.7797545396002</v>
      </c>
      <c r="X187" s="197">
        <v>3024.4500546742693</v>
      </c>
      <c r="Z187" s="530">
        <f>X187/W187-1</f>
        <v>-0.10619181091300711</v>
      </c>
      <c r="AA187" s="293"/>
      <c r="AB187" s="69"/>
      <c r="AD187" s="323" t="s">
        <v>346</v>
      </c>
    </row>
    <row r="188" spans="1:30" s="59" customFormat="1" ht="12.75" customHeight="1" x14ac:dyDescent="0.25">
      <c r="A188" s="123"/>
      <c r="B188" s="263"/>
      <c r="C188" s="302"/>
      <c r="D188" s="239"/>
      <c r="E188" s="679"/>
      <c r="F188" s="586"/>
      <c r="G188" s="586"/>
      <c r="H188" s="586"/>
      <c r="I188" s="586"/>
      <c r="J188" s="586"/>
      <c r="K188" s="586"/>
      <c r="L188" s="586"/>
      <c r="M188" s="586"/>
      <c r="N188" s="586"/>
      <c r="O188" s="586"/>
      <c r="P188" s="586"/>
      <c r="Q188" s="586"/>
      <c r="R188" s="586"/>
      <c r="S188" s="586"/>
      <c r="T188" s="586"/>
      <c r="U188" s="586"/>
      <c r="V188" s="586"/>
      <c r="W188" s="586"/>
      <c r="X188" s="586"/>
      <c r="Z188" s="219"/>
      <c r="AA188" s="293"/>
      <c r="AB188" s="69"/>
      <c r="AD188" s="327"/>
    </row>
    <row r="189" spans="1:30" ht="12.75" customHeight="1" x14ac:dyDescent="0.25">
      <c r="A189" s="193" t="s">
        <v>236</v>
      </c>
      <c r="B189" s="527"/>
      <c r="C189" s="645" t="s">
        <v>159</v>
      </c>
      <c r="D189" s="646"/>
      <c r="E189" s="5">
        <v>1998</v>
      </c>
      <c r="F189" s="5">
        <v>1999</v>
      </c>
      <c r="G189" s="5">
        <v>2000</v>
      </c>
      <c r="H189" s="43">
        <v>2001</v>
      </c>
      <c r="I189" s="43">
        <v>2002</v>
      </c>
      <c r="J189" s="43">
        <v>2003</v>
      </c>
      <c r="K189" s="43">
        <v>2004</v>
      </c>
      <c r="L189" s="5">
        <v>2005</v>
      </c>
      <c r="M189" s="43">
        <v>2006</v>
      </c>
      <c r="N189" s="5">
        <v>2007</v>
      </c>
      <c r="O189" s="43">
        <v>2008</v>
      </c>
      <c r="P189" s="5">
        <v>2009</v>
      </c>
      <c r="Q189" s="5">
        <v>2010</v>
      </c>
      <c r="R189" s="5">
        <v>2011</v>
      </c>
      <c r="S189" s="5">
        <v>2012</v>
      </c>
      <c r="T189" s="5">
        <v>2013</v>
      </c>
      <c r="U189" s="5">
        <v>2014</v>
      </c>
      <c r="V189" s="5">
        <v>2015</v>
      </c>
      <c r="W189" s="5">
        <v>2016</v>
      </c>
      <c r="X189" s="5" t="s">
        <v>508</v>
      </c>
      <c r="Z189" s="300" t="str">
        <f>Z$22</f>
        <v>évolution annuelle</v>
      </c>
      <c r="AA189" s="293"/>
      <c r="AB189" s="69"/>
    </row>
    <row r="190" spans="1:30" s="8" customFormat="1" ht="16.5" customHeight="1" x14ac:dyDescent="0.2">
      <c r="A190" s="153" t="s">
        <v>221</v>
      </c>
      <c r="B190" s="227" t="s">
        <v>208</v>
      </c>
      <c r="C190" s="48" t="s">
        <v>534</v>
      </c>
      <c r="D190" s="227" t="s">
        <v>262</v>
      </c>
      <c r="E190" s="387"/>
      <c r="F190" s="387"/>
      <c r="G190" s="387"/>
      <c r="H190" s="387"/>
      <c r="I190" s="387"/>
      <c r="J190" s="387"/>
      <c r="K190" s="387"/>
      <c r="L190" s="151">
        <v>95.665710000000004</v>
      </c>
      <c r="M190" s="151">
        <v>225.63539</v>
      </c>
      <c r="N190" s="151">
        <v>418.10931000000005</v>
      </c>
      <c r="O190" s="151">
        <v>579.18173000000002</v>
      </c>
      <c r="P190" s="151">
        <v>715.52473143508905</v>
      </c>
      <c r="Q190" s="151">
        <v>803.34335296022596</v>
      </c>
      <c r="R190" s="151">
        <v>736.42076739989193</v>
      </c>
      <c r="S190" s="15">
        <v>644.65230046225997</v>
      </c>
      <c r="T190" s="15">
        <v>547.03189990338899</v>
      </c>
      <c r="U190" s="15">
        <v>532.05734022602803</v>
      </c>
      <c r="V190" s="15">
        <v>488.37338096999997</v>
      </c>
      <c r="W190" s="15">
        <v>457.03122437789</v>
      </c>
      <c r="X190" s="15">
        <v>401.61987469693543</v>
      </c>
      <c r="Y190" s="59"/>
      <c r="Z190" s="215">
        <f>X190/W190-1</f>
        <v>-0.12124193430411756</v>
      </c>
      <c r="AA190" s="293"/>
      <c r="AB190" s="69"/>
      <c r="AD190" s="323" t="s">
        <v>348</v>
      </c>
    </row>
    <row r="191" spans="1:30" ht="12.6" customHeight="1" x14ac:dyDescent="0.2">
      <c r="A191" s="107" t="s">
        <v>222</v>
      </c>
      <c r="B191" s="227" t="s">
        <v>208</v>
      </c>
      <c r="C191" s="48" t="s">
        <v>251</v>
      </c>
      <c r="D191" s="227" t="s">
        <v>262</v>
      </c>
      <c r="E191" s="387"/>
      <c r="F191" s="387"/>
      <c r="G191" s="74">
        <v>193.9</v>
      </c>
      <c r="H191" s="51">
        <v>448.36216999999999</v>
      </c>
      <c r="I191" s="51">
        <v>652.54420934546249</v>
      </c>
      <c r="J191" s="152">
        <v>1313.5234799999998</v>
      </c>
      <c r="K191" s="152">
        <v>1732.37435</v>
      </c>
      <c r="L191" s="152">
        <v>2404</v>
      </c>
      <c r="M191" s="152">
        <v>3328.1411200000002</v>
      </c>
      <c r="N191" s="152">
        <v>4595.5648499999998</v>
      </c>
      <c r="O191" s="152">
        <v>5621.9313999999986</v>
      </c>
      <c r="P191" s="152">
        <v>6691.3182805303213</v>
      </c>
      <c r="Q191" s="152">
        <v>7310.5245508632715</v>
      </c>
      <c r="R191" s="152">
        <v>7747.011692348864</v>
      </c>
      <c r="S191" s="15">
        <v>8499.5085880093993</v>
      </c>
      <c r="T191" s="15">
        <v>8858.5193901372459</v>
      </c>
      <c r="U191" s="15">
        <v>9108.2335615303891</v>
      </c>
      <c r="V191" s="15">
        <v>9155.4238876296513</v>
      </c>
      <c r="W191" s="15">
        <v>8941.3074198772192</v>
      </c>
      <c r="X191" s="15">
        <v>8631.6411811761282</v>
      </c>
      <c r="Z191" s="215">
        <f>X191/W191-1</f>
        <v>-3.4633216839483616E-2</v>
      </c>
      <c r="AA191" s="293"/>
      <c r="AB191" s="69"/>
      <c r="AD191" s="323" t="s">
        <v>349</v>
      </c>
    </row>
    <row r="192" spans="1:30" ht="12.6" customHeight="1" x14ac:dyDescent="0.2">
      <c r="A192" s="107" t="s">
        <v>223</v>
      </c>
      <c r="B192" s="227" t="s">
        <v>208</v>
      </c>
      <c r="C192" s="48" t="s">
        <v>252</v>
      </c>
      <c r="D192" s="227" t="s">
        <v>262</v>
      </c>
      <c r="E192" s="387"/>
      <c r="F192" s="387"/>
      <c r="G192" s="73">
        <v>90.307029910401909</v>
      </c>
      <c r="H192" s="73">
        <v>153.63911261000698</v>
      </c>
      <c r="I192" s="73">
        <v>145.84811294241462</v>
      </c>
      <c r="J192" s="73">
        <v>149</v>
      </c>
      <c r="K192" s="73">
        <v>324.54149999999998</v>
      </c>
      <c r="L192" s="73">
        <v>315.21247</v>
      </c>
      <c r="M192" s="73">
        <v>428.76042999999999</v>
      </c>
      <c r="N192" s="73">
        <v>598.55014000000006</v>
      </c>
      <c r="O192" s="73">
        <v>616.12497000000008</v>
      </c>
      <c r="P192" s="73">
        <v>738.0949650167629</v>
      </c>
      <c r="Q192" s="73">
        <v>870.66610620574806</v>
      </c>
      <c r="R192" s="73">
        <v>1054.3289499301241</v>
      </c>
      <c r="S192" s="15">
        <v>1270.2613432799999</v>
      </c>
      <c r="T192" s="15">
        <v>1317.5520211799999</v>
      </c>
      <c r="U192" s="15">
        <v>1350.5883499743459</v>
      </c>
      <c r="V192" s="15">
        <v>1490.6264739999901</v>
      </c>
      <c r="W192" s="15">
        <v>2024.97177754313</v>
      </c>
      <c r="X192" s="15">
        <v>2695.6089339378395</v>
      </c>
      <c r="Z192" s="215">
        <f>X192/W192-1</f>
        <v>0.33118345837312568</v>
      </c>
      <c r="AA192" s="293"/>
      <c r="AB192" s="69"/>
      <c r="AD192" s="323" t="s">
        <v>350</v>
      </c>
    </row>
    <row r="193" spans="1:30" ht="12.75" customHeight="1" x14ac:dyDescent="0.25">
      <c r="A193" s="157" t="s">
        <v>260</v>
      </c>
      <c r="B193" s="268"/>
      <c r="C193" s="471" t="s">
        <v>253</v>
      </c>
      <c r="D193" s="567"/>
      <c r="E193" s="473"/>
      <c r="F193" s="473"/>
      <c r="G193" s="473">
        <v>284.2070299104019</v>
      </c>
      <c r="H193" s="473">
        <v>602.00128261000691</v>
      </c>
      <c r="I193" s="473">
        <v>798.39232228787705</v>
      </c>
      <c r="J193" s="473">
        <v>1462.5234799999998</v>
      </c>
      <c r="K193" s="473">
        <v>2075.5073699999998</v>
      </c>
      <c r="L193" s="473">
        <v>2882.6889999999999</v>
      </c>
      <c r="M193" s="473">
        <v>3982.53694</v>
      </c>
      <c r="N193" s="473">
        <v>5612.2242999999999</v>
      </c>
      <c r="O193" s="473">
        <v>6817.2380999999987</v>
      </c>
      <c r="P193" s="473">
        <v>8144.9379769821735</v>
      </c>
      <c r="Q193" s="473">
        <v>8984.5340100292451</v>
      </c>
      <c r="R193" s="473">
        <v>9537.7614096788802</v>
      </c>
      <c r="S193" s="473">
        <v>10414.422231751658</v>
      </c>
      <c r="T193" s="473">
        <v>10723.103311220635</v>
      </c>
      <c r="U193" s="473">
        <v>10990.879251730763</v>
      </c>
      <c r="V193" s="473">
        <v>11134.423742599642</v>
      </c>
      <c r="W193" s="473">
        <v>11423.31042179824</v>
      </c>
      <c r="X193" s="473">
        <v>11728.869989810903</v>
      </c>
      <c r="Z193" s="531">
        <f>X193/W193-1</f>
        <v>2.6748775681485926E-2</v>
      </c>
      <c r="AA193" s="293"/>
      <c r="AB193" s="69"/>
      <c r="AD193" s="323" t="s">
        <v>347</v>
      </c>
    </row>
    <row r="194" spans="1:30" s="59" customFormat="1" ht="32.25" customHeight="1" x14ac:dyDescent="0.25">
      <c r="A194" s="680" t="s">
        <v>237</v>
      </c>
      <c r="B194" s="256"/>
      <c r="C194" s="681" t="s">
        <v>167</v>
      </c>
      <c r="D194" s="681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682"/>
      <c r="T194" s="682"/>
      <c r="U194" s="682"/>
      <c r="V194" s="682"/>
      <c r="W194" s="682"/>
      <c r="X194" s="682"/>
      <c r="Z194" s="219"/>
      <c r="AA194" s="293"/>
      <c r="AB194" s="69"/>
      <c r="AD194" s="327"/>
    </row>
    <row r="195" spans="1:30" s="59" customFormat="1" ht="12.75" customHeight="1" x14ac:dyDescent="0.25">
      <c r="A195" s="123"/>
      <c r="B195" s="683"/>
      <c r="C195" s="684"/>
      <c r="D195" s="685"/>
      <c r="E195" s="520">
        <v>1998</v>
      </c>
      <c r="F195" s="520">
        <v>1999</v>
      </c>
      <c r="G195" s="520">
        <v>2000</v>
      </c>
      <c r="H195" s="686">
        <v>2001</v>
      </c>
      <c r="I195" s="686">
        <v>2002</v>
      </c>
      <c r="J195" s="686">
        <v>2003</v>
      </c>
      <c r="K195" s="686">
        <v>2004</v>
      </c>
      <c r="L195" s="687">
        <v>2005</v>
      </c>
      <c r="M195" s="688">
        <v>2006</v>
      </c>
      <c r="N195" s="687">
        <v>2007</v>
      </c>
      <c r="O195" s="688">
        <v>2008</v>
      </c>
      <c r="P195" s="687">
        <v>2009</v>
      </c>
      <c r="Q195" s="687">
        <v>2010</v>
      </c>
      <c r="R195" s="687">
        <v>2011</v>
      </c>
      <c r="S195" s="687">
        <v>2012</v>
      </c>
      <c r="T195" s="687">
        <v>2013</v>
      </c>
      <c r="U195" s="687">
        <v>2014</v>
      </c>
      <c r="V195" s="687">
        <v>2015</v>
      </c>
      <c r="W195" s="520">
        <v>2016</v>
      </c>
      <c r="X195" s="520" t="s">
        <v>508</v>
      </c>
      <c r="Z195" s="584" t="str">
        <f>Z$22</f>
        <v>évolution annuelle</v>
      </c>
      <c r="AA195" s="238"/>
      <c r="AD195" s="327"/>
    </row>
    <row r="196" spans="1:30" s="87" customFormat="1" ht="12.75" customHeight="1" x14ac:dyDescent="0.25">
      <c r="A196" s="143" t="s">
        <v>181</v>
      </c>
      <c r="B196" s="237" t="s">
        <v>208</v>
      </c>
      <c r="C196" s="484" t="s">
        <v>254</v>
      </c>
      <c r="D196" s="568" t="s">
        <v>262</v>
      </c>
      <c r="E196" s="485"/>
      <c r="F196" s="485"/>
      <c r="G196" s="485"/>
      <c r="H196" s="485"/>
      <c r="I196" s="485"/>
      <c r="J196" s="485">
        <v>2087.1055900000001</v>
      </c>
      <c r="K196" s="485">
        <v>3487.9724300000003</v>
      </c>
      <c r="L196" s="485">
        <v>3706.8483800000004</v>
      </c>
      <c r="M196" s="485">
        <v>2569.3809399999991</v>
      </c>
      <c r="N196" s="485">
        <v>2607.51047591</v>
      </c>
      <c r="O196" s="485">
        <v>2641.3311927299992</v>
      </c>
      <c r="P196" s="485">
        <v>2786.7472764473359</v>
      </c>
      <c r="Q196" s="485">
        <v>2675.5976490190028</v>
      </c>
      <c r="R196" s="485">
        <v>2612.8727545644142</v>
      </c>
      <c r="S196" s="485">
        <v>2593.6785353085952</v>
      </c>
      <c r="T196" s="485">
        <v>2500.918736084202</v>
      </c>
      <c r="U196" s="485">
        <v>2470.9263590723699</v>
      </c>
      <c r="V196" s="485">
        <v>2461.36023489031</v>
      </c>
      <c r="W196" s="485">
        <v>2443.0053515015597</v>
      </c>
      <c r="X196" s="485">
        <v>2401.1516403095366</v>
      </c>
      <c r="Y196" s="59"/>
      <c r="Z196" s="486">
        <f>X196/W196-1</f>
        <v>-1.7132058743259959E-2</v>
      </c>
      <c r="AA196" s="238"/>
      <c r="AD196" s="323" t="s">
        <v>351</v>
      </c>
    </row>
    <row r="197" spans="1:30" s="94" customFormat="1" ht="18.600000000000001" customHeight="1" x14ac:dyDescent="0.25">
      <c r="A197" s="115" t="s">
        <v>238</v>
      </c>
      <c r="B197" s="243"/>
      <c r="C197" s="657" t="s">
        <v>58</v>
      </c>
      <c r="D197" s="657"/>
      <c r="E197" s="657"/>
      <c r="F197" s="657"/>
      <c r="G197" s="657"/>
      <c r="H197" s="657"/>
      <c r="I197" s="657"/>
      <c r="J197" s="657"/>
      <c r="K197" s="657"/>
      <c r="L197" s="657"/>
      <c r="M197" s="657"/>
      <c r="N197" s="657"/>
      <c r="O197" s="657"/>
      <c r="P197" s="657"/>
      <c r="Q197" s="657"/>
      <c r="R197" s="657"/>
      <c r="S197" s="657"/>
      <c r="T197" s="657"/>
      <c r="U197" s="657"/>
      <c r="V197" s="279"/>
      <c r="W197" s="279"/>
      <c r="X197" s="462"/>
      <c r="Y197" s="59"/>
      <c r="Z197" s="59"/>
      <c r="AA197" s="238"/>
      <c r="AD197" s="327"/>
    </row>
    <row r="198" spans="1:30" ht="12.6" customHeight="1" x14ac:dyDescent="0.25">
      <c r="C198" s="672"/>
      <c r="D198" s="575"/>
      <c r="E198" s="117">
        <v>1998</v>
      </c>
      <c r="F198" s="117">
        <v>1999</v>
      </c>
      <c r="G198" s="117">
        <v>2000</v>
      </c>
      <c r="H198" s="118">
        <v>2001</v>
      </c>
      <c r="I198" s="118">
        <v>2002</v>
      </c>
      <c r="J198" s="118">
        <v>2003</v>
      </c>
      <c r="K198" s="118">
        <v>2004</v>
      </c>
      <c r="L198" s="119">
        <v>2005</v>
      </c>
      <c r="M198" s="120">
        <v>2006</v>
      </c>
      <c r="N198" s="119">
        <v>2007</v>
      </c>
      <c r="O198" s="120">
        <v>2008</v>
      </c>
      <c r="P198" s="119">
        <v>2009</v>
      </c>
      <c r="Q198" s="119">
        <v>2010</v>
      </c>
      <c r="R198" s="119">
        <v>2011</v>
      </c>
      <c r="S198" s="119">
        <v>2012</v>
      </c>
      <c r="T198" s="119">
        <v>2013</v>
      </c>
      <c r="U198" s="119">
        <v>2014</v>
      </c>
      <c r="V198" s="119">
        <v>2015</v>
      </c>
      <c r="W198" s="5">
        <v>2016</v>
      </c>
      <c r="X198" s="5" t="s">
        <v>508</v>
      </c>
      <c r="Z198" s="300" t="str">
        <f>Z$22</f>
        <v>évolution annuelle</v>
      </c>
      <c r="AA198" s="293"/>
      <c r="AB198" s="69"/>
    </row>
    <row r="199" spans="1:30" ht="12.6" customHeight="1" x14ac:dyDescent="0.25">
      <c r="A199" s="156" t="s">
        <v>242</v>
      </c>
      <c r="B199" s="268" t="s">
        <v>208</v>
      </c>
      <c r="C199" s="157" t="s">
        <v>529</v>
      </c>
      <c r="D199" s="565" t="s">
        <v>262</v>
      </c>
      <c r="E199" s="266">
        <v>14768</v>
      </c>
      <c r="F199" s="266">
        <v>15063</v>
      </c>
      <c r="G199" s="266">
        <v>15552.829339910402</v>
      </c>
      <c r="H199" s="266">
        <v>15785.849312610007</v>
      </c>
      <c r="I199" s="266">
        <v>15783.000317269463</v>
      </c>
      <c r="J199" s="266">
        <v>18013.83497</v>
      </c>
      <c r="K199" s="266">
        <v>18942.625000000004</v>
      </c>
      <c r="L199" s="266">
        <v>19072.446790000002</v>
      </c>
      <c r="M199" s="266">
        <v>17897.991779999997</v>
      </c>
      <c r="N199" s="266">
        <v>18461.59758591</v>
      </c>
      <c r="O199" s="266">
        <v>18845.04688926585</v>
      </c>
      <c r="P199" s="266">
        <v>19061.618485575884</v>
      </c>
      <c r="Q199" s="266">
        <v>18980.310942198572</v>
      </c>
      <c r="R199" s="266">
        <v>18400.529664962705</v>
      </c>
      <c r="S199" s="191">
        <v>18279.991299652764</v>
      </c>
      <c r="T199" s="191">
        <v>17795.40950681482</v>
      </c>
      <c r="U199" s="191">
        <v>17579.301994437326</v>
      </c>
      <c r="V199" s="191">
        <v>17298.445065060794</v>
      </c>
      <c r="W199" s="191">
        <v>17250.095527839399</v>
      </c>
      <c r="X199" s="191">
        <v>17154.471684794709</v>
      </c>
      <c r="Z199" s="212">
        <f>X199/W199-1</f>
        <v>-5.5433804926103836E-3</v>
      </c>
      <c r="AA199" s="293"/>
      <c r="AB199" s="69"/>
    </row>
    <row r="200" spans="1:30" ht="10.5" customHeight="1" x14ac:dyDescent="0.25">
      <c r="B200" s="260"/>
      <c r="C200" s="671"/>
      <c r="D200" s="735"/>
      <c r="E200" s="736"/>
      <c r="F200" s="736"/>
      <c r="G200" s="736"/>
      <c r="H200" s="736"/>
      <c r="I200" s="736"/>
      <c r="J200" s="736"/>
      <c r="K200" s="736"/>
      <c r="L200" s="737"/>
      <c r="M200" s="737"/>
      <c r="N200" s="737"/>
      <c r="O200" s="737"/>
      <c r="P200" s="737"/>
      <c r="Q200" s="737"/>
      <c r="R200" s="737"/>
      <c r="S200" s="737"/>
      <c r="T200" s="737"/>
      <c r="U200" s="737"/>
      <c r="V200" s="737"/>
      <c r="W200" s="737"/>
      <c r="X200" s="737"/>
      <c r="Z200" s="219"/>
    </row>
    <row r="201" spans="1:30" ht="12.75" customHeight="1" x14ac:dyDescent="0.25">
      <c r="B201" s="244"/>
      <c r="C201" s="684"/>
      <c r="D201" s="685"/>
      <c r="E201" s="5">
        <v>1998</v>
      </c>
      <c r="F201" s="5">
        <v>1999</v>
      </c>
      <c r="G201" s="5">
        <v>2000</v>
      </c>
      <c r="H201" s="43">
        <v>2001</v>
      </c>
      <c r="I201" s="43">
        <v>2002</v>
      </c>
      <c r="J201" s="43">
        <v>2003</v>
      </c>
      <c r="K201" s="43">
        <v>2004</v>
      </c>
      <c r="L201" s="85">
        <v>2005</v>
      </c>
      <c r="M201" s="86">
        <v>2006</v>
      </c>
      <c r="N201" s="85">
        <v>2007</v>
      </c>
      <c r="O201" s="86">
        <v>2008</v>
      </c>
      <c r="P201" s="85">
        <v>2009</v>
      </c>
      <c r="Q201" s="85">
        <v>2010</v>
      </c>
      <c r="R201" s="85">
        <v>2011</v>
      </c>
      <c r="S201" s="85">
        <v>2012</v>
      </c>
      <c r="T201" s="85">
        <v>2013</v>
      </c>
      <c r="U201" s="85">
        <v>2014</v>
      </c>
      <c r="V201" s="85">
        <v>2015</v>
      </c>
      <c r="W201" s="5">
        <v>2016</v>
      </c>
      <c r="X201" s="5" t="s">
        <v>508</v>
      </c>
      <c r="Z201" s="300" t="str">
        <f>Z$22</f>
        <v>évolution annuelle</v>
      </c>
      <c r="AB201" s="2"/>
    </row>
    <row r="202" spans="1:30" s="87" customFormat="1" ht="12.6" customHeight="1" x14ac:dyDescent="0.25">
      <c r="A202" s="143" t="s">
        <v>141</v>
      </c>
      <c r="B202" s="237" t="s">
        <v>208</v>
      </c>
      <c r="C202" s="476" t="s">
        <v>44</v>
      </c>
      <c r="D202" s="569" t="s">
        <v>262</v>
      </c>
      <c r="E202" s="481"/>
      <c r="F202" s="481"/>
      <c r="G202" s="477">
        <v>1602.6873000000001</v>
      </c>
      <c r="H202" s="477">
        <v>1451.4043999999999</v>
      </c>
      <c r="I202" s="477">
        <v>1450.2274500000001</v>
      </c>
      <c r="J202" s="477">
        <v>1257.6330500000001</v>
      </c>
      <c r="K202" s="477">
        <v>1259.9957600000002</v>
      </c>
      <c r="L202" s="477">
        <v>1317.1770500000002</v>
      </c>
      <c r="M202" s="477">
        <v>1282.85735</v>
      </c>
      <c r="N202" s="477">
        <v>1248.9295000000002</v>
      </c>
      <c r="O202" s="477">
        <v>1068.68957</v>
      </c>
      <c r="P202" s="477">
        <v>853.04952718849381</v>
      </c>
      <c r="Q202" s="477">
        <v>770.83007211419999</v>
      </c>
      <c r="R202" s="477">
        <v>734.602419373511</v>
      </c>
      <c r="S202" s="477">
        <v>683.28040039464202</v>
      </c>
      <c r="T202" s="477">
        <v>535.03437504042711</v>
      </c>
      <c r="U202" s="477">
        <v>506.46811513604212</v>
      </c>
      <c r="V202" s="477">
        <v>471.414624598758</v>
      </c>
      <c r="W202" s="477">
        <v>458.63425911517675</v>
      </c>
      <c r="X202" s="477">
        <v>403.94680429859</v>
      </c>
      <c r="Y202" s="59"/>
      <c r="Z202" s="487">
        <f>X202/W202-1</f>
        <v>-0.11923979451969613</v>
      </c>
      <c r="AA202" s="238"/>
      <c r="AD202" s="323" t="s">
        <v>352</v>
      </c>
    </row>
    <row r="203" spans="1:30" ht="12.6" customHeight="1" x14ac:dyDescent="0.25">
      <c r="D203" s="578"/>
      <c r="E203" s="84"/>
      <c r="F203" s="84"/>
      <c r="G203" s="84"/>
      <c r="H203" s="84"/>
      <c r="I203" s="84"/>
      <c r="J203" s="84"/>
      <c r="K203" s="78"/>
      <c r="L203" s="78"/>
      <c r="M203" s="84"/>
      <c r="N203" s="78"/>
      <c r="O203" s="78"/>
      <c r="P203" s="78"/>
      <c r="Q203" s="609"/>
      <c r="R203" s="609"/>
      <c r="S203" s="609"/>
      <c r="T203" s="609"/>
      <c r="U203" s="609"/>
      <c r="V203" s="609"/>
      <c r="W203" s="609"/>
      <c r="X203" s="609"/>
      <c r="Z203" s="219"/>
      <c r="AA203" s="293"/>
      <c r="AB203" s="69"/>
    </row>
    <row r="204" spans="1:30" ht="12.75" customHeight="1" x14ac:dyDescent="0.25">
      <c r="A204" s="116" t="s">
        <v>127</v>
      </c>
      <c r="C204" s="128" t="s">
        <v>21</v>
      </c>
      <c r="D204" s="578"/>
      <c r="E204" s="59"/>
      <c r="F204" s="59"/>
      <c r="G204" s="59"/>
      <c r="H204" s="59"/>
      <c r="I204" s="59"/>
      <c r="J204" s="734"/>
      <c r="K204" s="734"/>
      <c r="L204" s="734"/>
      <c r="M204" s="734"/>
      <c r="N204" s="365"/>
      <c r="O204" s="365"/>
      <c r="P204" s="365"/>
      <c r="Q204" s="365"/>
      <c r="R204" s="365"/>
      <c r="S204" s="365"/>
      <c r="T204" s="365"/>
      <c r="U204" s="365"/>
      <c r="V204" s="365"/>
      <c r="W204" s="365"/>
      <c r="X204" s="365"/>
      <c r="Z204" s="219"/>
      <c r="AA204" s="293"/>
      <c r="AB204" s="69"/>
    </row>
    <row r="205" spans="1:30" ht="12.75" customHeight="1" x14ac:dyDescent="0.25">
      <c r="B205" s="244"/>
      <c r="C205" s="652"/>
      <c r="D205" s="653"/>
      <c r="E205" s="5">
        <v>1998</v>
      </c>
      <c r="F205" s="5">
        <v>1999</v>
      </c>
      <c r="G205" s="5">
        <v>2000</v>
      </c>
      <c r="H205" s="5">
        <v>2001</v>
      </c>
      <c r="I205" s="5">
        <v>2002</v>
      </c>
      <c r="J205" s="5">
        <v>2003</v>
      </c>
      <c r="K205" s="5">
        <v>2004</v>
      </c>
      <c r="L205" s="5">
        <v>2005</v>
      </c>
      <c r="M205" s="5">
        <v>2006</v>
      </c>
      <c r="N205" s="5">
        <v>2007</v>
      </c>
      <c r="O205" s="5">
        <v>2008</v>
      </c>
      <c r="P205" s="5">
        <v>2009</v>
      </c>
      <c r="Q205" s="5">
        <v>2010</v>
      </c>
      <c r="R205" s="5">
        <v>2011</v>
      </c>
      <c r="S205" s="5">
        <v>2012</v>
      </c>
      <c r="T205" s="5">
        <v>2013</v>
      </c>
      <c r="U205" s="5">
        <v>2014</v>
      </c>
      <c r="V205" s="5">
        <v>2015</v>
      </c>
      <c r="W205" s="5">
        <v>2016</v>
      </c>
      <c r="X205" s="5" t="s">
        <v>508</v>
      </c>
      <c r="Z205" s="300" t="str">
        <f>Z$22</f>
        <v>évolution annuelle</v>
      </c>
      <c r="AA205" s="293"/>
      <c r="AB205" s="69"/>
    </row>
    <row r="206" spans="1:30" ht="12.75" customHeight="1" x14ac:dyDescent="0.2">
      <c r="A206" s="105" t="s">
        <v>120</v>
      </c>
      <c r="B206" s="227" t="s">
        <v>208</v>
      </c>
      <c r="C206" s="48" t="s">
        <v>151</v>
      </c>
      <c r="D206" s="227" t="s">
        <v>262</v>
      </c>
      <c r="E206" s="387"/>
      <c r="F206" s="16">
        <v>5100</v>
      </c>
      <c r="G206" s="16">
        <v>6963.9162000000006</v>
      </c>
      <c r="H206" s="16">
        <v>8281.8074099999994</v>
      </c>
      <c r="I206" s="16">
        <v>9636</v>
      </c>
      <c r="J206" s="16">
        <v>10963</v>
      </c>
      <c r="K206" s="16">
        <v>12512</v>
      </c>
      <c r="L206" s="16">
        <v>13853.6</v>
      </c>
      <c r="M206" s="16">
        <v>14483.142099999997</v>
      </c>
      <c r="N206" s="16">
        <v>15250.509599999999</v>
      </c>
      <c r="O206" s="16">
        <v>16342.894409999901</v>
      </c>
      <c r="P206" s="16">
        <v>16694.523458790798</v>
      </c>
      <c r="Q206" s="16">
        <v>17356.459562760454</v>
      </c>
      <c r="R206" s="73">
        <v>16893.529638239481</v>
      </c>
      <c r="S206" s="73">
        <v>15727.567755693201</v>
      </c>
      <c r="T206" s="73">
        <v>14155.680842681804</v>
      </c>
      <c r="U206" s="73">
        <v>13400.903594691079</v>
      </c>
      <c r="V206" s="73">
        <v>13092.439067196161</v>
      </c>
      <c r="W206" s="73">
        <v>13247.913357958523</v>
      </c>
      <c r="X206" s="73">
        <v>13357.625477431478</v>
      </c>
      <c r="Z206" s="215">
        <f>X206/W206-1</f>
        <v>8.2814641452231275E-3</v>
      </c>
      <c r="AA206" s="293"/>
      <c r="AB206" s="69"/>
      <c r="AD206" s="323" t="s">
        <v>355</v>
      </c>
    </row>
    <row r="207" spans="1:30" ht="12.75" customHeight="1" x14ac:dyDescent="0.2">
      <c r="A207" s="110" t="s">
        <v>121</v>
      </c>
      <c r="B207" s="227" t="s">
        <v>208</v>
      </c>
      <c r="C207" s="48" t="s">
        <v>118</v>
      </c>
      <c r="D207" s="227" t="s">
        <v>262</v>
      </c>
      <c r="E207" s="387"/>
      <c r="F207" s="16">
        <v>438</v>
      </c>
      <c r="G207" s="16">
        <v>925.39172999999994</v>
      </c>
      <c r="H207" s="16">
        <v>1619.4412600000001</v>
      </c>
      <c r="I207" s="16">
        <v>2132</v>
      </c>
      <c r="J207" s="16">
        <v>2268.0632799999998</v>
      </c>
      <c r="K207" s="16">
        <v>2350.17445</v>
      </c>
      <c r="L207" s="16">
        <v>2345.8439900000003</v>
      </c>
      <c r="M207" s="16">
        <v>2287.6502300000002</v>
      </c>
      <c r="N207" s="16">
        <v>2302.2472299999999</v>
      </c>
      <c r="O207" s="16">
        <v>2286.17092</v>
      </c>
      <c r="P207" s="16">
        <v>2172.3056191762803</v>
      </c>
      <c r="Q207" s="16">
        <v>2048.0550773251998</v>
      </c>
      <c r="R207" s="73">
        <v>1990.09274847297</v>
      </c>
      <c r="S207" s="73">
        <v>1703.1179724057899</v>
      </c>
      <c r="T207" s="73">
        <v>1363.6904946596101</v>
      </c>
      <c r="U207" s="73">
        <v>1220.5317887096701</v>
      </c>
      <c r="V207" s="73">
        <v>1046.5379675660499</v>
      </c>
      <c r="W207" s="73">
        <v>796.69140896544297</v>
      </c>
      <c r="X207" s="73">
        <v>702.14286306762699</v>
      </c>
      <c r="Z207" s="215">
        <f>X207/W207-1</f>
        <v>-0.11867649736626829</v>
      </c>
      <c r="AA207" s="293"/>
      <c r="AB207" s="69"/>
      <c r="AD207" s="323" t="s">
        <v>354</v>
      </c>
    </row>
    <row r="208" spans="1:30" ht="12.75" customHeight="1" x14ac:dyDescent="0.25">
      <c r="A208" s="144" t="s">
        <v>224</v>
      </c>
      <c r="B208" s="261" t="s">
        <v>208</v>
      </c>
      <c r="C208" s="114" t="s">
        <v>178</v>
      </c>
      <c r="D208" s="570" t="s">
        <v>262</v>
      </c>
      <c r="E208" s="141">
        <v>3782</v>
      </c>
      <c r="F208" s="141">
        <v>5537</v>
      </c>
      <c r="G208" s="141">
        <v>7889.3079300000009</v>
      </c>
      <c r="H208" s="141">
        <v>9901.248669999999</v>
      </c>
      <c r="I208" s="141">
        <v>11768</v>
      </c>
      <c r="J208" s="141">
        <v>13231</v>
      </c>
      <c r="K208" s="141">
        <v>14862</v>
      </c>
      <c r="L208" s="141">
        <v>16199.1</v>
      </c>
      <c r="M208" s="141">
        <v>16770.792329999997</v>
      </c>
      <c r="N208" s="141">
        <v>17552.756829999998</v>
      </c>
      <c r="O208" s="141">
        <v>18629.065360000001</v>
      </c>
      <c r="P208" s="141">
        <v>18866.829061421799</v>
      </c>
      <c r="Q208" s="141">
        <v>19404.514501032652</v>
      </c>
      <c r="R208" s="141">
        <v>18883.865297726483</v>
      </c>
      <c r="S208" s="141">
        <v>17430.715182759795</v>
      </c>
      <c r="T208" s="141">
        <v>15519.371337341414</v>
      </c>
      <c r="U208" s="141">
        <v>14621.435383400749</v>
      </c>
      <c r="V208" s="141">
        <v>14138.977034762211</v>
      </c>
      <c r="W208" s="141">
        <v>14044.604766923967</v>
      </c>
      <c r="X208" s="141">
        <v>14059.722882149013</v>
      </c>
      <c r="Z208" s="211">
        <f>X208/W208-1</f>
        <v>1.0764357898238597E-3</v>
      </c>
      <c r="AA208" s="293"/>
      <c r="AB208" s="69"/>
      <c r="AD208" s="323" t="s">
        <v>353</v>
      </c>
    </row>
    <row r="209" spans="1:30" ht="12.75" customHeight="1" x14ac:dyDescent="0.2">
      <c r="A209" s="142" t="s">
        <v>123</v>
      </c>
      <c r="B209" s="227" t="s">
        <v>208</v>
      </c>
      <c r="C209" s="71" t="s">
        <v>42</v>
      </c>
      <c r="D209" s="227" t="s">
        <v>262</v>
      </c>
      <c r="E209" s="73"/>
      <c r="F209" s="73">
        <v>204</v>
      </c>
      <c r="G209" s="74">
        <v>269</v>
      </c>
      <c r="H209" s="51">
        <v>323</v>
      </c>
      <c r="I209" s="51">
        <v>424</v>
      </c>
      <c r="J209" s="51">
        <v>437.38120000000004</v>
      </c>
      <c r="K209" s="51">
        <v>535.49630000000002</v>
      </c>
      <c r="L209" s="74">
        <v>608.42142000000001</v>
      </c>
      <c r="M209" s="74">
        <v>666.78194999999994</v>
      </c>
      <c r="N209" s="74">
        <v>735.69164000000001</v>
      </c>
      <c r="O209" s="51">
        <v>785.47356000000002</v>
      </c>
      <c r="P209" s="74">
        <v>794.81333122913202</v>
      </c>
      <c r="Q209" s="74">
        <v>848.5514110717711</v>
      </c>
      <c r="R209" s="73">
        <v>949.202935976449</v>
      </c>
      <c r="S209" s="73">
        <v>1020.73854055308</v>
      </c>
      <c r="T209" s="73">
        <v>991.74967909711597</v>
      </c>
      <c r="U209" s="73">
        <v>916.57092093678796</v>
      </c>
      <c r="V209" s="73">
        <v>807.14762959735901</v>
      </c>
      <c r="W209" s="73">
        <v>721.80782175415106</v>
      </c>
      <c r="X209" s="390"/>
      <c r="Z209" s="390"/>
      <c r="AA209" s="293"/>
      <c r="AB209" s="69"/>
      <c r="AD209" s="323" t="s">
        <v>356</v>
      </c>
    </row>
    <row r="210" spans="1:30" ht="12.75" customHeight="1" x14ac:dyDescent="0.2">
      <c r="A210" s="142" t="s">
        <v>124</v>
      </c>
      <c r="B210" s="227" t="s">
        <v>208</v>
      </c>
      <c r="C210" s="71" t="s">
        <v>136</v>
      </c>
      <c r="D210" s="227" t="s">
        <v>262</v>
      </c>
      <c r="E210" s="397"/>
      <c r="F210" s="397"/>
      <c r="G210" s="397"/>
      <c r="H210" s="397"/>
      <c r="I210" s="397" t="s">
        <v>40</v>
      </c>
      <c r="J210" s="283">
        <v>745.42975000000001</v>
      </c>
      <c r="K210" s="283">
        <v>881.40481000000011</v>
      </c>
      <c r="L210" s="283">
        <v>1013.1815</v>
      </c>
      <c r="M210" s="283">
        <v>1041.9020600000001</v>
      </c>
      <c r="N210" s="283">
        <v>1061.6259399999999</v>
      </c>
      <c r="O210" s="283">
        <v>971.28958999999998</v>
      </c>
      <c r="P210" s="283">
        <v>920.43520005610003</v>
      </c>
      <c r="Q210" s="283">
        <v>862.77407275891801</v>
      </c>
      <c r="R210" s="283">
        <v>806.21971857833307</v>
      </c>
      <c r="S210" s="74">
        <v>781.12772591294504</v>
      </c>
      <c r="T210" s="74">
        <v>1179.83345896216</v>
      </c>
      <c r="U210" s="74">
        <v>1122.5504676563</v>
      </c>
      <c r="V210" s="74">
        <v>981.27482019861407</v>
      </c>
      <c r="W210" s="74">
        <v>864.12871080720595</v>
      </c>
      <c r="X210" s="74">
        <v>697.02919518447902</v>
      </c>
      <c r="Z210" s="215">
        <f>X210/W210-1</f>
        <v>-0.19337341015626563</v>
      </c>
      <c r="AA210" s="293"/>
      <c r="AB210" s="69"/>
      <c r="AD210" s="323" t="s">
        <v>357</v>
      </c>
    </row>
    <row r="211" spans="1:30" x14ac:dyDescent="0.25">
      <c r="A211" s="115" t="str">
        <f>$A$6</f>
        <v>Source ARCEP - 1998 to 2014 annual surveys. 2015 quarterly surveys.</v>
      </c>
      <c r="B211" s="243"/>
      <c r="C211" s="668" t="s">
        <v>40</v>
      </c>
      <c r="D211" s="233"/>
      <c r="E211" s="84"/>
      <c r="F211" s="84"/>
      <c r="G211" s="84"/>
      <c r="H211" s="84"/>
      <c r="I211" s="84"/>
      <c r="J211" s="84"/>
      <c r="K211" s="78"/>
      <c r="L211" s="78"/>
      <c r="M211" s="84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Z211" s="219"/>
      <c r="AB211" s="69"/>
    </row>
    <row r="212" spans="1:30" ht="12.75" customHeight="1" x14ac:dyDescent="0.25">
      <c r="B212" s="244"/>
      <c r="C212" s="684"/>
      <c r="D212" s="685"/>
      <c r="E212" s="5">
        <v>1998</v>
      </c>
      <c r="F212" s="5">
        <v>1999</v>
      </c>
      <c r="G212" s="5">
        <v>2000</v>
      </c>
      <c r="H212" s="5">
        <v>2001</v>
      </c>
      <c r="I212" s="5">
        <v>2002</v>
      </c>
      <c r="J212" s="5">
        <v>2003</v>
      </c>
      <c r="K212" s="5">
        <v>2004</v>
      </c>
      <c r="L212" s="85">
        <v>2005</v>
      </c>
      <c r="M212" s="85">
        <v>2006</v>
      </c>
      <c r="N212" s="85">
        <v>2007</v>
      </c>
      <c r="O212" s="85">
        <v>2008</v>
      </c>
      <c r="P212" s="85">
        <v>2009</v>
      </c>
      <c r="Q212" s="85">
        <v>2010</v>
      </c>
      <c r="R212" s="85">
        <v>2011</v>
      </c>
      <c r="S212" s="85">
        <v>2012</v>
      </c>
      <c r="T212" s="85">
        <v>2013</v>
      </c>
      <c r="U212" s="85">
        <v>2014</v>
      </c>
      <c r="V212" s="85">
        <v>2015</v>
      </c>
      <c r="W212" s="85">
        <v>2016</v>
      </c>
      <c r="X212" s="85" t="s">
        <v>508</v>
      </c>
      <c r="Z212" s="300" t="str">
        <f>Z$22</f>
        <v>évolution annuelle</v>
      </c>
      <c r="AB212" s="2"/>
    </row>
    <row r="213" spans="1:30" s="87" customFormat="1" ht="12.6" customHeight="1" x14ac:dyDescent="0.25">
      <c r="A213" s="143" t="s">
        <v>115</v>
      </c>
      <c r="B213" s="237" t="s">
        <v>208</v>
      </c>
      <c r="C213" s="476" t="s">
        <v>535</v>
      </c>
      <c r="D213" s="569" t="s">
        <v>262</v>
      </c>
      <c r="E213" s="477"/>
      <c r="F213" s="477"/>
      <c r="G213" s="477">
        <v>239.46616</v>
      </c>
      <c r="H213" s="477">
        <v>358.59559999999999</v>
      </c>
      <c r="I213" s="477">
        <v>367.52927</v>
      </c>
      <c r="J213" s="477">
        <v>546.84854999999993</v>
      </c>
      <c r="K213" s="477">
        <v>829.25163999999995</v>
      </c>
      <c r="L213" s="477">
        <v>1014.3109589879175</v>
      </c>
      <c r="M213" s="477">
        <v>1179.81295</v>
      </c>
      <c r="N213" s="477">
        <v>1274.9799399999999</v>
      </c>
      <c r="O213" s="477">
        <v>1248.17391</v>
      </c>
      <c r="P213" s="477">
        <v>1240.7478192926519</v>
      </c>
      <c r="Q213" s="477">
        <v>1163.20841553931</v>
      </c>
      <c r="R213" s="477">
        <v>1244.0220699498614</v>
      </c>
      <c r="S213" s="477">
        <v>1203.108355353932</v>
      </c>
      <c r="T213" s="477">
        <v>982.1800562985793</v>
      </c>
      <c r="U213" s="477">
        <v>804.94444472509201</v>
      </c>
      <c r="V213" s="477">
        <v>751.01813047115616</v>
      </c>
      <c r="W213" s="477">
        <v>595.26571095070369</v>
      </c>
      <c r="X213" s="477">
        <v>583.87881374825224</v>
      </c>
      <c r="Y213" s="59"/>
      <c r="Z213" s="487">
        <f>X213/W213-1</f>
        <v>-1.9129099817063788E-2</v>
      </c>
      <c r="AA213" s="238"/>
      <c r="AD213" s="323" t="s">
        <v>362</v>
      </c>
    </row>
    <row r="214" spans="1:30" ht="12.75" customHeight="1" x14ac:dyDescent="0.2">
      <c r="A214" s="142" t="s">
        <v>116</v>
      </c>
      <c r="B214" s="227" t="s">
        <v>208</v>
      </c>
      <c r="C214" s="71" t="s">
        <v>530</v>
      </c>
      <c r="D214" s="227" t="s">
        <v>262</v>
      </c>
      <c r="E214" s="387"/>
      <c r="F214" s="387"/>
      <c r="G214" s="77">
        <v>239.46616</v>
      </c>
      <c r="H214" s="77">
        <v>358.59559999999999</v>
      </c>
      <c r="I214" s="77">
        <v>367.52927</v>
      </c>
      <c r="J214" s="77">
        <v>462.63554999999997</v>
      </c>
      <c r="K214" s="77">
        <v>635.04319999999996</v>
      </c>
      <c r="L214" s="77">
        <v>726.01774898791746</v>
      </c>
      <c r="M214" s="77">
        <v>786.9691499999999</v>
      </c>
      <c r="N214" s="77">
        <v>777.0867199999999</v>
      </c>
      <c r="O214" s="77">
        <v>674.76311999999996</v>
      </c>
      <c r="P214" s="77">
        <v>601.74429788996895</v>
      </c>
      <c r="Q214" s="77">
        <v>481.86219407630506</v>
      </c>
      <c r="R214" s="77">
        <v>430.15174303327831</v>
      </c>
      <c r="S214" s="77">
        <v>406.22833195482599</v>
      </c>
      <c r="T214" s="77">
        <v>430.50945278439031</v>
      </c>
      <c r="U214" s="77">
        <v>422.14636709509199</v>
      </c>
      <c r="V214" s="77">
        <v>395.04187028448519</v>
      </c>
      <c r="W214" s="77">
        <v>270.23744844946168</v>
      </c>
      <c r="X214" s="77">
        <v>268.1091402147153</v>
      </c>
      <c r="Z214" s="215">
        <f>X214/W214-1</f>
        <v>-7.8756968989973641E-3</v>
      </c>
      <c r="AB214" s="2"/>
      <c r="AD214" s="323" t="s">
        <v>363</v>
      </c>
    </row>
    <row r="215" spans="1:30" ht="12.75" customHeight="1" x14ac:dyDescent="0.2">
      <c r="A215" s="133" t="s">
        <v>117</v>
      </c>
      <c r="B215" s="227" t="s">
        <v>208</v>
      </c>
      <c r="C215" s="71" t="s">
        <v>531</v>
      </c>
      <c r="D215" s="227" t="s">
        <v>262</v>
      </c>
      <c r="E215" s="387"/>
      <c r="F215" s="387"/>
      <c r="G215" s="387"/>
      <c r="H215" s="387"/>
      <c r="I215" s="387"/>
      <c r="J215" s="77">
        <v>84.212999999999994</v>
      </c>
      <c r="K215" s="77">
        <v>194.20844</v>
      </c>
      <c r="L215" s="77">
        <v>288.29321000000004</v>
      </c>
      <c r="M215" s="77">
        <v>392.5</v>
      </c>
      <c r="N215" s="77">
        <v>497.89321999999999</v>
      </c>
      <c r="O215" s="77">
        <v>573.41079000000002</v>
      </c>
      <c r="P215" s="77">
        <v>639.00352140268296</v>
      </c>
      <c r="Q215" s="77">
        <v>681.34622146300489</v>
      </c>
      <c r="R215" s="77">
        <v>813.87032691658305</v>
      </c>
      <c r="S215" s="77">
        <v>796.88002339910599</v>
      </c>
      <c r="T215" s="77">
        <v>551.670603514189</v>
      </c>
      <c r="U215" s="77">
        <v>382.79807763000002</v>
      </c>
      <c r="V215" s="77">
        <v>355.97626018667097</v>
      </c>
      <c r="W215" s="77">
        <v>325.02826250124201</v>
      </c>
      <c r="X215" s="77">
        <v>315.76967353353689</v>
      </c>
      <c r="Z215" s="215">
        <f>X215/W215-1</f>
        <v>-2.8485488912428747E-2</v>
      </c>
      <c r="AB215" s="2"/>
      <c r="AD215" s="323" t="s">
        <v>364</v>
      </c>
    </row>
    <row r="216" spans="1:30" ht="12" customHeight="1" x14ac:dyDescent="0.25">
      <c r="B216" s="262"/>
      <c r="C216" s="605"/>
      <c r="D216" s="238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Z216" s="221"/>
      <c r="AB216" s="2"/>
    </row>
    <row r="217" spans="1:30" ht="12.75" customHeight="1" x14ac:dyDescent="0.25">
      <c r="B217" s="244"/>
      <c r="C217" s="652"/>
      <c r="D217" s="653"/>
      <c r="E217" s="5">
        <v>1998</v>
      </c>
      <c r="F217" s="5">
        <v>1999</v>
      </c>
      <c r="G217" s="5">
        <v>2000</v>
      </c>
      <c r="H217" s="5">
        <v>2001</v>
      </c>
      <c r="I217" s="5">
        <v>2002</v>
      </c>
      <c r="J217" s="5">
        <v>2003</v>
      </c>
      <c r="K217" s="5">
        <v>2004</v>
      </c>
      <c r="L217" s="85">
        <v>2005</v>
      </c>
      <c r="M217" s="85">
        <v>2006</v>
      </c>
      <c r="N217" s="85">
        <v>2007</v>
      </c>
      <c r="O217" s="85">
        <v>2008</v>
      </c>
      <c r="P217" s="85">
        <v>2009</v>
      </c>
      <c r="Q217" s="85">
        <v>2010</v>
      </c>
      <c r="R217" s="85">
        <v>2011</v>
      </c>
      <c r="S217" s="85">
        <v>2012</v>
      </c>
      <c r="T217" s="85">
        <v>2013</v>
      </c>
      <c r="U217" s="85">
        <v>2014</v>
      </c>
      <c r="V217" s="85">
        <v>2015</v>
      </c>
      <c r="W217" s="5">
        <v>2016</v>
      </c>
      <c r="X217" s="5" t="s">
        <v>508</v>
      </c>
      <c r="Z217" s="300" t="str">
        <f>Z$22</f>
        <v>évolution annuelle</v>
      </c>
      <c r="AB217" s="2"/>
    </row>
    <row r="218" spans="1:30" s="87" customFormat="1" ht="12.6" customHeight="1" x14ac:dyDescent="0.25">
      <c r="A218" s="143" t="s">
        <v>142</v>
      </c>
      <c r="B218" s="237" t="s">
        <v>208</v>
      </c>
      <c r="C218" s="476" t="s">
        <v>125</v>
      </c>
      <c r="D218" s="569" t="s">
        <v>262</v>
      </c>
      <c r="E218" s="477"/>
      <c r="F218" s="477"/>
      <c r="G218" s="477"/>
      <c r="H218" s="477"/>
      <c r="I218" s="477"/>
      <c r="J218" s="477"/>
      <c r="K218" s="477"/>
      <c r="L218" s="477">
        <v>223</v>
      </c>
      <c r="M218" s="477">
        <v>152.51631</v>
      </c>
      <c r="N218" s="477">
        <v>163.31798999999998</v>
      </c>
      <c r="O218" s="477">
        <v>154.46953999999999</v>
      </c>
      <c r="P218" s="477">
        <v>156.50268359999998</v>
      </c>
      <c r="Q218" s="477">
        <v>133.58000000000001</v>
      </c>
      <c r="R218" s="477">
        <v>125.516081</v>
      </c>
      <c r="S218" s="477">
        <v>118.24057957999901</v>
      </c>
      <c r="T218" s="477">
        <v>127.47354135</v>
      </c>
      <c r="U218" s="477">
        <v>120.29022271999901</v>
      </c>
      <c r="V218" s="477">
        <v>102.30399507999999</v>
      </c>
      <c r="W218" s="477">
        <v>99.226123680000001</v>
      </c>
      <c r="X218" s="477">
        <v>107.96683193116661</v>
      </c>
      <c r="Y218" s="59"/>
      <c r="Z218" s="487">
        <f>X218/W218-1</f>
        <v>8.8088780726283566E-2</v>
      </c>
      <c r="AA218" s="238"/>
      <c r="AD218" s="323" t="s">
        <v>365</v>
      </c>
    </row>
    <row r="219" spans="1:30" s="94" customFormat="1" ht="12.6" customHeight="1" x14ac:dyDescent="0.25">
      <c r="A219" s="738"/>
      <c r="B219" s="739"/>
      <c r="C219" s="675"/>
      <c r="D219" s="238"/>
      <c r="E219" s="238"/>
      <c r="F219" s="238"/>
      <c r="G219" s="238"/>
      <c r="H219" s="238"/>
      <c r="I219" s="238"/>
      <c r="J219" s="238"/>
      <c r="K219" s="238"/>
      <c r="L219" s="238"/>
      <c r="M219" s="238"/>
      <c r="N219" s="238"/>
      <c r="O219" s="238"/>
      <c r="P219" s="238"/>
      <c r="Q219" s="238"/>
      <c r="R219" s="238"/>
      <c r="S219" s="238"/>
      <c r="T219" s="238"/>
      <c r="U219" s="238"/>
      <c r="V219" s="238"/>
      <c r="W219" s="238"/>
      <c r="X219" s="238"/>
      <c r="Y219" s="59"/>
      <c r="Z219" s="238"/>
      <c r="AA219" s="238"/>
      <c r="AD219" s="327"/>
    </row>
    <row r="220" spans="1:30" s="90" customFormat="1" ht="12.75" customHeight="1" x14ac:dyDescent="0.25">
      <c r="A220" s="194" t="s">
        <v>122</v>
      </c>
      <c r="B220" s="261" t="s">
        <v>208</v>
      </c>
      <c r="C220" s="478" t="s">
        <v>119</v>
      </c>
      <c r="D220" s="563" t="s">
        <v>262</v>
      </c>
      <c r="E220" s="479"/>
      <c r="F220" s="479"/>
      <c r="G220" s="479"/>
      <c r="H220" s="479"/>
      <c r="I220" s="479"/>
      <c r="J220" s="479"/>
      <c r="K220" s="479"/>
      <c r="L220" s="479"/>
      <c r="M220" s="479"/>
      <c r="N220" s="480">
        <v>16.704689999999999</v>
      </c>
      <c r="O220" s="480">
        <v>39.765720000000002</v>
      </c>
      <c r="P220" s="480">
        <v>44.051737471999999</v>
      </c>
      <c r="Q220" s="480">
        <v>53.201779165648901</v>
      </c>
      <c r="R220" s="480">
        <v>73.466544842416297</v>
      </c>
      <c r="S220" s="480">
        <v>80.997464470000011</v>
      </c>
      <c r="T220" s="480">
        <v>102.21900188039599</v>
      </c>
      <c r="U220" s="480">
        <v>87.818733025702898</v>
      </c>
      <c r="V220" s="480">
        <v>97.0148653665685</v>
      </c>
      <c r="W220" s="480">
        <v>103.739598517319</v>
      </c>
      <c r="X220" s="480">
        <v>111.54203406149639</v>
      </c>
      <c r="Z220" s="483">
        <f>X220/W220-1</f>
        <v>7.5211738388160532E-2</v>
      </c>
      <c r="AA220" s="238"/>
      <c r="AB220" s="91"/>
      <c r="AD220" s="327" t="s">
        <v>361</v>
      </c>
    </row>
    <row r="221" spans="1:30" s="60" customFormat="1" ht="16.5" customHeight="1" thickBot="1" x14ac:dyDescent="0.3">
      <c r="A221" s="605"/>
      <c r="B221" s="575"/>
      <c r="C221" s="665"/>
      <c r="D221" s="578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59"/>
      <c r="Z221" s="219"/>
      <c r="AA221" s="293"/>
      <c r="AB221" s="69"/>
      <c r="AD221" s="327"/>
    </row>
    <row r="222" spans="1:30" ht="18" thickBot="1" x14ac:dyDescent="0.35">
      <c r="A222" s="149" t="s">
        <v>239</v>
      </c>
      <c r="B222" s="241"/>
      <c r="C222" s="676" t="s">
        <v>52</v>
      </c>
      <c r="D222" s="304"/>
      <c r="E222" s="305"/>
      <c r="F222" s="305"/>
      <c r="G222" s="305"/>
      <c r="H222" s="305"/>
      <c r="I222" s="305"/>
      <c r="J222" s="305"/>
      <c r="K222" s="306"/>
      <c r="L222" s="306"/>
      <c r="M222" s="305"/>
      <c r="N222" s="303"/>
      <c r="O222" s="307"/>
      <c r="P222" s="303"/>
      <c r="Q222" s="303"/>
      <c r="R222" s="303"/>
      <c r="S222" s="303"/>
      <c r="T222" s="303"/>
      <c r="U222" s="303"/>
      <c r="V222" s="303"/>
      <c r="W222" s="303"/>
      <c r="X222" s="303"/>
      <c r="Y222" s="303"/>
      <c r="Z222" s="303"/>
      <c r="AA222" s="293"/>
      <c r="AB222" s="69"/>
    </row>
    <row r="223" spans="1:30" s="59" customFormat="1" ht="15" x14ac:dyDescent="0.25">
      <c r="A223" s="123"/>
      <c r="B223" s="263"/>
      <c r="C223" s="333"/>
      <c r="D223" s="239"/>
      <c r="E223" s="740"/>
      <c r="F223" s="740"/>
      <c r="G223" s="740"/>
      <c r="H223" s="740"/>
      <c r="I223" s="740"/>
      <c r="J223" s="740"/>
      <c r="K223" s="630"/>
      <c r="L223" s="630"/>
      <c r="M223" s="740"/>
      <c r="N223" s="629"/>
      <c r="O223" s="741"/>
      <c r="P223" s="629"/>
      <c r="Q223" s="629"/>
      <c r="R223" s="629"/>
      <c r="S223" s="629"/>
      <c r="T223" s="629"/>
      <c r="U223" s="629"/>
      <c r="V223" s="629"/>
      <c r="W223" s="629"/>
      <c r="X223" s="629"/>
      <c r="Z223" s="219"/>
      <c r="AA223" s="293"/>
      <c r="AB223" s="69"/>
      <c r="AD223" s="327"/>
    </row>
    <row r="224" spans="1:30" x14ac:dyDescent="0.25">
      <c r="A224" s="155" t="s">
        <v>126</v>
      </c>
      <c r="B224" s="264"/>
      <c r="C224" s="155" t="s">
        <v>1</v>
      </c>
      <c r="D224" s="578"/>
      <c r="E224" s="84"/>
      <c r="F224" s="84"/>
      <c r="G224" s="84"/>
      <c r="H224" s="84"/>
      <c r="I224" s="84"/>
      <c r="J224" s="84"/>
      <c r="K224" s="78"/>
      <c r="L224" s="78"/>
      <c r="M224" s="84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Z224" s="219"/>
      <c r="AB224" s="69"/>
    </row>
    <row r="225" spans="1:34" x14ac:dyDescent="0.25">
      <c r="B225" s="244"/>
      <c r="C225" s="654"/>
      <c r="D225" s="654"/>
      <c r="E225" s="5">
        <v>1998</v>
      </c>
      <c r="F225" s="5">
        <v>1999</v>
      </c>
      <c r="G225" s="5">
        <v>2000</v>
      </c>
      <c r="H225" s="5">
        <v>2001</v>
      </c>
      <c r="I225" s="5">
        <v>2002</v>
      </c>
      <c r="J225" s="5">
        <v>2003</v>
      </c>
      <c r="K225" s="5">
        <v>2004</v>
      </c>
      <c r="L225" s="5">
        <v>2005</v>
      </c>
      <c r="M225" s="5">
        <v>2006</v>
      </c>
      <c r="N225" s="5">
        <v>2007</v>
      </c>
      <c r="O225" s="5">
        <v>2008</v>
      </c>
      <c r="P225" s="5">
        <v>2009</v>
      </c>
      <c r="Q225" s="5">
        <v>2010</v>
      </c>
      <c r="R225" s="5">
        <v>2011</v>
      </c>
      <c r="S225" s="5">
        <v>2012</v>
      </c>
      <c r="T225" s="5">
        <v>2013</v>
      </c>
      <c r="U225" s="5">
        <v>2014</v>
      </c>
      <c r="V225" s="5">
        <v>2015</v>
      </c>
      <c r="W225" s="5">
        <v>2016</v>
      </c>
      <c r="X225" s="5" t="s">
        <v>508</v>
      </c>
      <c r="Z225" s="300" t="str">
        <f>Z$22</f>
        <v>évolution annuelle</v>
      </c>
      <c r="AA225" s="293"/>
      <c r="AB225" s="69"/>
    </row>
    <row r="226" spans="1:34" x14ac:dyDescent="0.25">
      <c r="A226" s="99" t="s">
        <v>148</v>
      </c>
      <c r="B226" s="228" t="s">
        <v>204</v>
      </c>
      <c r="C226" s="162" t="s">
        <v>46</v>
      </c>
      <c r="D226" s="231" t="s">
        <v>266</v>
      </c>
      <c r="E226" s="444">
        <v>34</v>
      </c>
      <c r="F226" s="445">
        <v>34.681533479097617</v>
      </c>
      <c r="G226" s="444">
        <v>33.830992809376248</v>
      </c>
      <c r="H226" s="444">
        <v>33.415728938538173</v>
      </c>
      <c r="I226" s="445">
        <v>32.712426696563774</v>
      </c>
      <c r="J226" s="445">
        <v>31.682121525013681</v>
      </c>
      <c r="K226" s="445">
        <v>29.834369194827513</v>
      </c>
      <c r="L226" s="445">
        <v>28.770095900855939</v>
      </c>
      <c r="M226" s="445">
        <v>27.378165677510083</v>
      </c>
      <c r="N226" s="445">
        <v>26.94528085853938</v>
      </c>
      <c r="O226" s="445">
        <v>27.309215484193391</v>
      </c>
      <c r="P226" s="445">
        <v>25.993831360948235</v>
      </c>
      <c r="Q226" s="445">
        <v>25.891722776525427</v>
      </c>
      <c r="R226" s="445">
        <v>24.716224877496654</v>
      </c>
      <c r="S226" s="445">
        <v>23.396953757161242</v>
      </c>
      <c r="T226" s="445">
        <v>22.876768535517158</v>
      </c>
      <c r="U226" s="445">
        <v>22.924340926970093</v>
      </c>
      <c r="V226" s="445">
        <v>22.864868722124296</v>
      </c>
      <c r="W226" s="445">
        <v>23.096861566352334</v>
      </c>
      <c r="X226" s="445">
        <v>23.000885836403821</v>
      </c>
      <c r="Z226" s="218">
        <f>X226/W226-1</f>
        <v>-4.1553580633799658E-3</v>
      </c>
      <c r="AA226" s="293"/>
      <c r="AB226" s="69"/>
      <c r="AD226" s="323" t="s">
        <v>382</v>
      </c>
    </row>
    <row r="227" spans="1:34" x14ac:dyDescent="0.25">
      <c r="A227" s="99" t="s">
        <v>138</v>
      </c>
      <c r="B227" s="228" t="s">
        <v>204</v>
      </c>
      <c r="C227" s="488" t="s">
        <v>47</v>
      </c>
      <c r="D227" s="489" t="s">
        <v>266</v>
      </c>
      <c r="E227" s="490"/>
      <c r="F227" s="490"/>
      <c r="G227" s="491">
        <v>12.8</v>
      </c>
      <c r="H227" s="491">
        <v>11.602106656364471</v>
      </c>
      <c r="I227" s="491">
        <v>11.484144109782806</v>
      </c>
      <c r="J227" s="491">
        <v>10.965189399285839</v>
      </c>
      <c r="K227" s="491">
        <v>9.3859945703996974</v>
      </c>
      <c r="L227" s="491">
        <v>8.5536323534929934</v>
      </c>
      <c r="M227" s="491">
        <v>7.8884283487005966</v>
      </c>
      <c r="N227" s="491">
        <v>8.1037756702601698</v>
      </c>
      <c r="O227" s="491">
        <v>7.8969576277525642</v>
      </c>
      <c r="P227" s="491">
        <v>5.9824072597798947</v>
      </c>
      <c r="Q227" s="491">
        <v>5.7945034045456794</v>
      </c>
      <c r="R227" s="491">
        <v>5.4125213213798284</v>
      </c>
      <c r="S227" s="491">
        <v>5.1741969435528858</v>
      </c>
      <c r="T227" s="491">
        <v>4.8441673933405651</v>
      </c>
      <c r="U227" s="491">
        <v>4.7359891955873179</v>
      </c>
      <c r="V227" s="393"/>
      <c r="W227" s="393"/>
      <c r="X227" s="393"/>
      <c r="Z227" s="393"/>
      <c r="AA227" s="293"/>
      <c r="AB227" s="69"/>
      <c r="AD227" s="323" t="s">
        <v>381</v>
      </c>
    </row>
    <row r="228" spans="1:34" ht="13.5" customHeight="1" x14ac:dyDescent="0.25">
      <c r="A228" s="41" t="s">
        <v>174</v>
      </c>
      <c r="B228" s="228" t="s">
        <v>204</v>
      </c>
      <c r="C228" s="492" t="s">
        <v>48</v>
      </c>
      <c r="D228" s="493" t="s">
        <v>266</v>
      </c>
      <c r="E228" s="494"/>
      <c r="F228" s="494"/>
      <c r="G228" s="494"/>
      <c r="H228" s="494"/>
      <c r="I228" s="495">
        <v>48.189042542721957</v>
      </c>
      <c r="J228" s="495">
        <v>41.905075646002963</v>
      </c>
      <c r="K228" s="495">
        <v>28.707453155190404</v>
      </c>
      <c r="L228" s="495">
        <v>26.301700357710047</v>
      </c>
      <c r="M228" s="496">
        <v>27.097738605112482</v>
      </c>
      <c r="N228" s="496">
        <v>30.454132323835623</v>
      </c>
      <c r="O228" s="496">
        <v>31.499413063012597</v>
      </c>
      <c r="P228" s="496">
        <v>33.951012684322706</v>
      </c>
      <c r="Q228" s="496">
        <v>34.324781660215109</v>
      </c>
      <c r="R228" s="496">
        <v>34.137759842492002</v>
      </c>
      <c r="S228" s="496">
        <v>35.284092305754484</v>
      </c>
      <c r="T228" s="496">
        <v>34.926880849180286</v>
      </c>
      <c r="U228" s="496">
        <v>34.248686316509797</v>
      </c>
      <c r="V228" s="496">
        <v>33.651307609713477</v>
      </c>
      <c r="W228" s="496">
        <v>33.786790363466167</v>
      </c>
      <c r="X228" s="496">
        <v>33.840781762489591</v>
      </c>
      <c r="Z228" s="497">
        <f>X228/W228-1</f>
        <v>1.5980031971845055E-3</v>
      </c>
      <c r="AA228" s="293"/>
      <c r="AB228" s="69"/>
      <c r="AD228" s="323" t="s">
        <v>383</v>
      </c>
    </row>
    <row r="229" spans="1:34" x14ac:dyDescent="0.25">
      <c r="C229" s="665"/>
      <c r="D229" s="578"/>
      <c r="E229" s="84"/>
      <c r="F229" s="84"/>
      <c r="G229" s="84"/>
      <c r="H229" s="84"/>
      <c r="I229" s="84"/>
      <c r="J229" s="84"/>
      <c r="K229" s="78"/>
      <c r="L229" s="78"/>
      <c r="M229" s="84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Z229" s="219"/>
    </row>
    <row r="230" spans="1:34" x14ac:dyDescent="0.25">
      <c r="B230" s="244"/>
      <c r="C230" s="651"/>
      <c r="D230" s="651"/>
      <c r="E230" s="712">
        <v>1998</v>
      </c>
      <c r="F230" s="712">
        <v>1999</v>
      </c>
      <c r="G230" s="712">
        <v>2000</v>
      </c>
      <c r="H230" s="712">
        <v>2001</v>
      </c>
      <c r="I230" s="712">
        <v>2002</v>
      </c>
      <c r="J230" s="712">
        <v>2003</v>
      </c>
      <c r="K230" s="712">
        <v>2004</v>
      </c>
      <c r="L230" s="712">
        <v>2005</v>
      </c>
      <c r="M230" s="712">
        <v>2006</v>
      </c>
      <c r="N230" s="712">
        <v>2007</v>
      </c>
      <c r="O230" s="712">
        <v>2008</v>
      </c>
      <c r="P230" s="712">
        <v>2009</v>
      </c>
      <c r="Q230" s="5">
        <v>2010</v>
      </c>
      <c r="R230" s="5">
        <v>2011</v>
      </c>
      <c r="S230" s="5">
        <v>2012</v>
      </c>
      <c r="T230" s="5">
        <v>2013</v>
      </c>
      <c r="U230" s="5">
        <v>2014</v>
      </c>
      <c r="V230" s="5">
        <v>2015</v>
      </c>
      <c r="W230" s="5">
        <v>2016</v>
      </c>
      <c r="X230" s="5" t="s">
        <v>508</v>
      </c>
      <c r="Z230" s="300" t="str">
        <f>Z$22</f>
        <v>évolution annuelle</v>
      </c>
      <c r="AA230" s="293"/>
      <c r="AB230" s="69"/>
    </row>
    <row r="231" spans="1:34" s="416" customFormat="1" x14ac:dyDescent="0.25">
      <c r="A231" s="99" t="s">
        <v>139</v>
      </c>
      <c r="B231" s="228" t="s">
        <v>70</v>
      </c>
      <c r="C231" s="447" t="s">
        <v>49</v>
      </c>
      <c r="D231" s="231" t="s">
        <v>70</v>
      </c>
      <c r="E231" s="714">
        <v>0.2038888888888889</v>
      </c>
      <c r="F231" s="714">
        <v>0.20296021667252295</v>
      </c>
      <c r="G231" s="714">
        <v>0.19933265820093135</v>
      </c>
      <c r="H231" s="714">
        <v>0.19480909942989444</v>
      </c>
      <c r="I231" s="714">
        <v>0.18572850835175056</v>
      </c>
      <c r="J231" s="714">
        <v>0.18001185552892476</v>
      </c>
      <c r="K231" s="714">
        <v>0.17247682188605032</v>
      </c>
      <c r="L231" s="714">
        <v>0.16436083270618804</v>
      </c>
      <c r="M231" s="714">
        <v>0.15071305730615889</v>
      </c>
      <c r="N231" s="714">
        <v>0.13537923227304544</v>
      </c>
      <c r="O231" s="714">
        <v>0.12715176280057541</v>
      </c>
      <c r="P231" s="714">
        <v>0.1218920929832865</v>
      </c>
      <c r="Q231" s="448">
        <v>0.11494420664497407</v>
      </c>
      <c r="R231" s="448">
        <v>0.10144816152451264</v>
      </c>
      <c r="S231" s="448">
        <v>9.850654829505591E-2</v>
      </c>
      <c r="T231" s="448">
        <v>9.5177929477799142E-2</v>
      </c>
      <c r="U231" s="448">
        <v>9.2801129659878245E-2</v>
      </c>
      <c r="V231" s="448">
        <v>8.8631926501924682E-2</v>
      </c>
      <c r="W231" s="448">
        <v>8.4415404720750001E-2</v>
      </c>
      <c r="X231" s="448">
        <v>7.9697736259493543E-2</v>
      </c>
      <c r="Y231" s="59"/>
      <c r="Z231" s="218">
        <f>X231/W231-1</f>
        <v>-5.5886345352044731E-2</v>
      </c>
      <c r="AA231" s="238"/>
      <c r="AB231" s="69"/>
      <c r="AD231" s="323" t="s">
        <v>384</v>
      </c>
    </row>
    <row r="232" spans="1:34" s="416" customFormat="1" x14ac:dyDescent="0.25">
      <c r="A232" s="99" t="s">
        <v>149</v>
      </c>
      <c r="B232" s="228" t="s">
        <v>70</v>
      </c>
      <c r="C232" s="498" t="s">
        <v>50</v>
      </c>
      <c r="D232" s="493" t="s">
        <v>70</v>
      </c>
      <c r="E232" s="713"/>
      <c r="F232" s="713"/>
      <c r="G232" s="713"/>
      <c r="H232" s="713"/>
      <c r="I232" s="713"/>
      <c r="J232" s="713"/>
      <c r="K232" s="713"/>
      <c r="L232" s="713">
        <v>0.22596885233096484</v>
      </c>
      <c r="M232" s="713">
        <v>0.21508104981039275</v>
      </c>
      <c r="N232" s="713">
        <v>0.21917196674526371</v>
      </c>
      <c r="O232" s="713">
        <v>0.21646729238107887</v>
      </c>
      <c r="P232" s="713">
        <v>0.20691449190107036</v>
      </c>
      <c r="Q232" s="499">
        <v>0.20896439906964212</v>
      </c>
      <c r="R232" s="499">
        <v>0.21304504999571608</v>
      </c>
      <c r="S232" s="499">
        <v>0.2156553339019758</v>
      </c>
      <c r="T232" s="499">
        <v>0.18597296950589606</v>
      </c>
      <c r="U232" s="499">
        <v>0.15606805983143188</v>
      </c>
      <c r="V232" s="499">
        <v>0.13973258612187806</v>
      </c>
      <c r="W232" s="499">
        <v>0.12316372068874896</v>
      </c>
      <c r="X232" s="499">
        <v>0.10725755408906675</v>
      </c>
      <c r="Y232" s="59"/>
      <c r="Z232" s="497">
        <f>X232/W232-1</f>
        <v>-0.1291465255412283</v>
      </c>
      <c r="AA232" s="238"/>
      <c r="AB232" s="69"/>
      <c r="AD232" s="323" t="s">
        <v>385</v>
      </c>
    </row>
    <row r="233" spans="1:34" s="59" customFormat="1" ht="12.75" customHeight="1" x14ac:dyDescent="0.25">
      <c r="A233" s="129"/>
      <c r="B233" s="263"/>
      <c r="C233" s="341"/>
      <c r="D233" s="263"/>
      <c r="E233" s="690"/>
      <c r="F233" s="690"/>
      <c r="G233" s="690"/>
      <c r="H233" s="690"/>
      <c r="I233" s="690"/>
      <c r="J233" s="690"/>
      <c r="K233" s="690"/>
      <c r="L233" s="689"/>
      <c r="M233" s="689"/>
      <c r="N233" s="689"/>
      <c r="O233" s="689"/>
      <c r="P233" s="689"/>
      <c r="Q233" s="689"/>
      <c r="R233" s="689"/>
      <c r="S233" s="689"/>
      <c r="T233" s="689"/>
      <c r="U233" s="689"/>
      <c r="V233" s="689"/>
      <c r="W233" s="689"/>
      <c r="X233" s="689"/>
      <c r="Z233" s="220"/>
      <c r="AA233" s="293"/>
      <c r="AB233" s="69"/>
      <c r="AD233" s="327"/>
    </row>
    <row r="234" spans="1:34" x14ac:dyDescent="0.25">
      <c r="A234" s="128" t="s">
        <v>127</v>
      </c>
      <c r="B234" s="257"/>
      <c r="C234" s="128" t="s">
        <v>21</v>
      </c>
      <c r="E234" s="84"/>
      <c r="F234" s="84"/>
      <c r="G234" s="84"/>
      <c r="H234" s="84"/>
      <c r="I234" s="84"/>
      <c r="J234" s="84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Z234" s="219"/>
      <c r="AA234" s="293"/>
      <c r="AB234" s="69"/>
      <c r="AC234" s="59"/>
      <c r="AD234" s="327"/>
      <c r="AE234" s="59"/>
      <c r="AF234" s="59"/>
      <c r="AG234" s="59"/>
      <c r="AH234" s="59"/>
    </row>
    <row r="235" spans="1:34" ht="16.8" x14ac:dyDescent="0.25">
      <c r="A235" s="115" t="s">
        <v>168</v>
      </c>
      <c r="B235" s="243"/>
      <c r="C235" s="641" t="s">
        <v>160</v>
      </c>
      <c r="D235" s="641"/>
      <c r="E235" s="84"/>
      <c r="F235" s="84"/>
      <c r="G235" s="84"/>
      <c r="H235" s="84"/>
      <c r="I235" s="84"/>
      <c r="J235" s="84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Z235" s="219"/>
      <c r="AA235" s="293"/>
      <c r="AB235" s="69"/>
      <c r="AC235" s="59"/>
      <c r="AD235" s="327"/>
      <c r="AE235" s="59"/>
      <c r="AF235" s="59"/>
      <c r="AG235" s="59"/>
      <c r="AH235" s="59"/>
    </row>
    <row r="236" spans="1:34" ht="12.6" customHeight="1" x14ac:dyDescent="0.25">
      <c r="A236" s="2"/>
      <c r="B236" s="245"/>
      <c r="C236" s="123"/>
      <c r="D236" s="238"/>
      <c r="E236" s="5">
        <v>1998</v>
      </c>
      <c r="F236" s="5">
        <v>1999</v>
      </c>
      <c r="G236" s="5">
        <v>2000</v>
      </c>
      <c r="H236" s="5">
        <v>2001</v>
      </c>
      <c r="I236" s="5">
        <v>2002</v>
      </c>
      <c r="J236" s="5">
        <v>2003</v>
      </c>
      <c r="K236" s="5">
        <v>2004</v>
      </c>
      <c r="L236" s="5">
        <v>2005</v>
      </c>
      <c r="M236" s="5">
        <v>2006</v>
      </c>
      <c r="N236" s="5">
        <v>2007</v>
      </c>
      <c r="O236" s="5">
        <v>2008</v>
      </c>
      <c r="P236" s="5">
        <v>2009</v>
      </c>
      <c r="Q236" s="5">
        <v>2010</v>
      </c>
      <c r="R236" s="5">
        <v>2011</v>
      </c>
      <c r="S236" s="5">
        <v>2012</v>
      </c>
      <c r="T236" s="5">
        <v>2013</v>
      </c>
      <c r="U236" s="5">
        <v>2014</v>
      </c>
      <c r="V236" s="5">
        <v>2015</v>
      </c>
      <c r="W236" s="5">
        <v>2016</v>
      </c>
      <c r="X236" s="5" t="s">
        <v>508</v>
      </c>
      <c r="Z236" s="300" t="str">
        <f>Z$22</f>
        <v>évolution annuelle</v>
      </c>
      <c r="AB236" s="69"/>
    </row>
    <row r="237" spans="1:34" ht="13.5" customHeight="1" x14ac:dyDescent="0.25">
      <c r="A237" s="99" t="s">
        <v>133</v>
      </c>
      <c r="B237" s="228" t="s">
        <v>204</v>
      </c>
      <c r="C237" s="437" t="s">
        <v>73</v>
      </c>
      <c r="D237" s="438" t="s">
        <v>266</v>
      </c>
      <c r="E237" s="716">
        <v>37</v>
      </c>
      <c r="F237" s="717">
        <v>28.152375348743089</v>
      </c>
      <c r="G237" s="716">
        <v>25.732903904917283</v>
      </c>
      <c r="H237" s="716">
        <v>25.062916361629529</v>
      </c>
      <c r="I237" s="717">
        <v>25.996263845589578</v>
      </c>
      <c r="J237" s="717">
        <v>27.463610519726632</v>
      </c>
      <c r="K237" s="717">
        <v>28.719361781781931</v>
      </c>
      <c r="L237" s="717">
        <v>29.146521798015314</v>
      </c>
      <c r="M237" s="717">
        <v>28.02111048820413</v>
      </c>
      <c r="N237" s="717">
        <v>27.34070227870065</v>
      </c>
      <c r="O237" s="717">
        <v>27.615366706857568</v>
      </c>
      <c r="P237" s="717">
        <v>26.861420574638718</v>
      </c>
      <c r="Q237" s="717">
        <v>26.428411372725407</v>
      </c>
      <c r="R237" s="439">
        <v>24.662566954361285</v>
      </c>
      <c r="S237" s="439">
        <v>21.734672117693041</v>
      </c>
      <c r="T237" s="439">
        <v>18.694374559353108</v>
      </c>
      <c r="U237" s="439">
        <v>17.211681302541194</v>
      </c>
      <c r="V237" s="439">
        <v>16.389678146192789</v>
      </c>
      <c r="W237" s="439">
        <v>16.135528669485812</v>
      </c>
      <c r="X237" s="439">
        <v>15.880851491190421</v>
      </c>
      <c r="Z237" s="436">
        <f>X237/W237-1</f>
        <v>-1.5783627764054287E-2</v>
      </c>
      <c r="AB237" s="69"/>
      <c r="AD237" s="323" t="s">
        <v>366</v>
      </c>
    </row>
    <row r="238" spans="1:34" x14ac:dyDescent="0.25">
      <c r="A238" s="99" t="s">
        <v>129</v>
      </c>
      <c r="B238" s="228" t="s">
        <v>70</v>
      </c>
      <c r="C238" s="440" t="s">
        <v>74</v>
      </c>
      <c r="D238" s="438" t="s">
        <v>70</v>
      </c>
      <c r="E238" s="715">
        <v>6.7777777777777784E-2</v>
      </c>
      <c r="F238" s="715">
        <v>7.4801029182304871E-2</v>
      </c>
      <c r="G238" s="715">
        <v>8.1598423118836805E-2</v>
      </c>
      <c r="H238" s="715">
        <v>7.7311125584124299E-2</v>
      </c>
      <c r="I238" s="715">
        <v>7.9532436292083647E-2</v>
      </c>
      <c r="J238" s="715">
        <v>9.1487505715973957E-2</v>
      </c>
      <c r="K238" s="715">
        <v>9.9639542258844513E-2</v>
      </c>
      <c r="L238" s="715">
        <v>0.10209457538792539</v>
      </c>
      <c r="M238" s="715">
        <v>0.10909791473543541</v>
      </c>
      <c r="N238" s="715">
        <v>0.10815187490161464</v>
      </c>
      <c r="O238" s="715">
        <v>0.10617338190250424</v>
      </c>
      <c r="P238" s="715">
        <v>0.1023820054220118</v>
      </c>
      <c r="Q238" s="715">
        <v>0.10136607057251447</v>
      </c>
      <c r="R238" s="441">
        <v>0.10034462965007775</v>
      </c>
      <c r="S238" s="441">
        <v>0.10889878446143335</v>
      </c>
      <c r="T238" s="441">
        <v>0.12099596643605583</v>
      </c>
      <c r="U238" s="441">
        <v>0.12687098413569317</v>
      </c>
      <c r="V238" s="441">
        <v>0.13089514162858143</v>
      </c>
      <c r="W238" s="441">
        <v>0.13578478484297091</v>
      </c>
      <c r="X238" s="441">
        <v>0.13549197676716107</v>
      </c>
      <c r="Z238" s="436">
        <f>X238/W238-1</f>
        <v>-2.1564130042144303E-3</v>
      </c>
      <c r="AB238" s="69"/>
      <c r="AD238" s="323" t="s">
        <v>367</v>
      </c>
    </row>
    <row r="239" spans="1:34" x14ac:dyDescent="0.25">
      <c r="A239" s="99" t="s">
        <v>128</v>
      </c>
      <c r="B239" s="228" t="s">
        <v>241</v>
      </c>
      <c r="C239" s="440" t="s">
        <v>51</v>
      </c>
      <c r="D239" s="438" t="s">
        <v>71</v>
      </c>
      <c r="E239" s="442"/>
      <c r="F239" s="442"/>
      <c r="G239" s="442"/>
      <c r="H239" s="443">
        <v>8.792147463421097</v>
      </c>
      <c r="I239" s="443">
        <v>12.200659858870774</v>
      </c>
      <c r="J239" s="443">
        <v>17</v>
      </c>
      <c r="K239" s="443">
        <v>19.955156332459833</v>
      </c>
      <c r="L239" s="443">
        <v>22.664896785981615</v>
      </c>
      <c r="M239" s="443">
        <v>25.145962370131631</v>
      </c>
      <c r="N239" s="443">
        <v>30.100785334747162</v>
      </c>
      <c r="O239" s="443">
        <v>52.054592184829694</v>
      </c>
      <c r="P239" s="443">
        <v>92.133419419780751</v>
      </c>
      <c r="Q239" s="443">
        <v>145.71608489785794</v>
      </c>
      <c r="R239" s="443">
        <v>200.4483744243195</v>
      </c>
      <c r="S239" s="443">
        <v>239.84853798397486</v>
      </c>
      <c r="T239" s="443">
        <v>245.11585550133057</v>
      </c>
      <c r="U239" s="443">
        <v>244.11868574703246</v>
      </c>
      <c r="V239" s="443">
        <v>247.47919639998824</v>
      </c>
      <c r="W239" s="443">
        <v>243.01925663376326</v>
      </c>
      <c r="X239" s="443">
        <v>218.77280865658656</v>
      </c>
      <c r="Z239" s="436">
        <f>X239/W239-1</f>
        <v>-9.9771714855159677E-2</v>
      </c>
      <c r="AB239" s="69"/>
      <c r="AD239" s="323" t="s">
        <v>368</v>
      </c>
    </row>
    <row r="240" spans="1:34" s="95" customFormat="1" x14ac:dyDescent="0.25">
      <c r="A240" s="129"/>
      <c r="B240" s="263"/>
      <c r="C240" s="97"/>
      <c r="D240" s="239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59"/>
      <c r="Z240" s="220"/>
      <c r="AA240" s="417"/>
      <c r="AB240" s="96"/>
      <c r="AD240" s="328"/>
    </row>
    <row r="241" spans="1:30" s="95" customFormat="1" x14ac:dyDescent="0.25">
      <c r="A241" s="129"/>
      <c r="B241" s="263"/>
      <c r="C241" s="97"/>
      <c r="D241" s="239"/>
      <c r="E241" s="5">
        <v>1998</v>
      </c>
      <c r="F241" s="5">
        <v>1999</v>
      </c>
      <c r="G241" s="5">
        <v>2000</v>
      </c>
      <c r="H241" s="5">
        <v>2001</v>
      </c>
      <c r="I241" s="5">
        <v>2002</v>
      </c>
      <c r="J241" s="5">
        <v>2003</v>
      </c>
      <c r="K241" s="5">
        <v>2004</v>
      </c>
      <c r="L241" s="5">
        <v>2005</v>
      </c>
      <c r="M241" s="5">
        <v>2006</v>
      </c>
      <c r="N241" s="5">
        <v>2007</v>
      </c>
      <c r="O241" s="5">
        <v>2008</v>
      </c>
      <c r="P241" s="5">
        <v>2009</v>
      </c>
      <c r="Q241" s="5">
        <v>2010</v>
      </c>
      <c r="R241" s="5">
        <v>2011</v>
      </c>
      <c r="S241" s="5">
        <v>2012</v>
      </c>
      <c r="T241" s="5">
        <v>2013</v>
      </c>
      <c r="U241" s="5">
        <v>2014</v>
      </c>
      <c r="V241" s="5">
        <v>2015</v>
      </c>
      <c r="W241" s="5">
        <v>2016</v>
      </c>
      <c r="X241" s="5" t="s">
        <v>508</v>
      </c>
      <c r="Y241" s="59"/>
      <c r="Z241" s="300" t="str">
        <f>Z$22</f>
        <v>évolution annuelle</v>
      </c>
      <c r="AA241" s="417"/>
      <c r="AB241" s="96"/>
      <c r="AD241" s="328"/>
    </row>
    <row r="242" spans="1:30" s="312" customFormat="1" ht="13.8" thickBot="1" x14ac:dyDescent="0.3">
      <c r="A242" s="308" t="s">
        <v>130</v>
      </c>
      <c r="B242" s="309" t="s">
        <v>72</v>
      </c>
      <c r="C242" s="433" t="s">
        <v>500</v>
      </c>
      <c r="D242" s="434" t="s">
        <v>501</v>
      </c>
      <c r="E242" s="435"/>
      <c r="F242" s="435"/>
      <c r="G242" s="435"/>
      <c r="H242" s="435"/>
      <c r="I242" s="435"/>
      <c r="J242" s="435"/>
      <c r="K242" s="435"/>
      <c r="L242" s="435"/>
      <c r="M242" s="435"/>
      <c r="N242" s="435"/>
      <c r="O242" s="544">
        <f>[1]PRO2017!L385</f>
        <v>4.0090470920593176E-3</v>
      </c>
      <c r="P242" s="544">
        <f>[1]PRO2017!M385</f>
        <v>1.9358230098961041E-2</v>
      </c>
      <c r="Q242" s="544">
        <f>[1]PRO2017!N385</f>
        <v>4.2301530690205681E-2</v>
      </c>
      <c r="R242" s="544">
        <f>[1]PRO2017!O385</f>
        <v>7.4631120806560675E-2</v>
      </c>
      <c r="S242" s="544">
        <v>0.12129922711878267</v>
      </c>
      <c r="T242" s="544">
        <v>0.19153393814872108</v>
      </c>
      <c r="U242" s="544">
        <v>0.36701109952287309</v>
      </c>
      <c r="V242" s="544">
        <v>0.66182742454169952</v>
      </c>
      <c r="W242" s="544">
        <v>1.2433747281008329</v>
      </c>
      <c r="X242" s="544">
        <v>2.6688450356155684</v>
      </c>
      <c r="Y242" s="59"/>
      <c r="Z242" s="436">
        <f>X242/W242-1</f>
        <v>1.1464526946691613</v>
      </c>
      <c r="AA242" s="310"/>
      <c r="AB242" s="311"/>
      <c r="AD242" s="323" t="s">
        <v>369</v>
      </c>
    </row>
    <row r="243" spans="1:30" s="312" customFormat="1" ht="13.8" thickTop="1" x14ac:dyDescent="0.25">
      <c r="A243" s="313"/>
      <c r="B243" s="314"/>
      <c r="C243" s="542" t="s">
        <v>504</v>
      </c>
      <c r="D243" s="316" t="s">
        <v>501</v>
      </c>
      <c r="E243" s="396"/>
      <c r="F243" s="396"/>
      <c r="G243" s="396"/>
      <c r="H243" s="396"/>
      <c r="I243" s="396"/>
      <c r="J243" s="396"/>
      <c r="K243" s="396"/>
      <c r="L243" s="396"/>
      <c r="M243" s="396"/>
      <c r="N243" s="396"/>
      <c r="O243" s="396"/>
      <c r="P243" s="396"/>
      <c r="Q243" s="396"/>
      <c r="R243" s="396"/>
      <c r="S243" s="396"/>
      <c r="T243" s="396"/>
      <c r="U243" s="545">
        <v>2.8607798107762646E-2</v>
      </c>
      <c r="V243" s="545">
        <v>0.80180478742712158</v>
      </c>
      <c r="W243" s="545">
        <v>1.4668506802125834</v>
      </c>
      <c r="X243" s="545">
        <v>3.0911722912691775</v>
      </c>
      <c r="Y243" s="59"/>
      <c r="Z243" s="215">
        <f>X243/W243-1</f>
        <v>1.1073530748345766</v>
      </c>
      <c r="AA243" s="310"/>
      <c r="AB243" s="311"/>
      <c r="AD243" s="323" t="s">
        <v>370</v>
      </c>
    </row>
    <row r="244" spans="1:30" s="312" customFormat="1" ht="13.8" thickBot="1" x14ac:dyDescent="0.3">
      <c r="A244" s="313"/>
      <c r="B244" s="314"/>
      <c r="C244" s="543" t="s">
        <v>502</v>
      </c>
      <c r="D244" s="318" t="s">
        <v>501</v>
      </c>
      <c r="E244" s="395"/>
      <c r="F244" s="395"/>
      <c r="G244" s="395"/>
      <c r="H244" s="395"/>
      <c r="I244" s="395"/>
      <c r="J244" s="395"/>
      <c r="K244" s="395"/>
      <c r="L244" s="395"/>
      <c r="M244" s="395"/>
      <c r="N244" s="395"/>
      <c r="O244" s="395"/>
      <c r="P244" s="395"/>
      <c r="Q244" s="395"/>
      <c r="R244" s="395"/>
      <c r="S244" s="395"/>
      <c r="T244" s="395"/>
      <c r="U244" s="546">
        <v>2.8607798107762646E-2</v>
      </c>
      <c r="V244" s="546">
        <v>5.8702844435164304E-2</v>
      </c>
      <c r="W244" s="546">
        <v>0.11287842991518908</v>
      </c>
      <c r="X244" s="546">
        <v>0.21166646221069454</v>
      </c>
      <c r="Y244" s="59"/>
      <c r="Z244" s="215">
        <f>X244/W244-1</f>
        <v>0.87517192053193504</v>
      </c>
      <c r="AA244" s="310"/>
      <c r="AB244" s="311"/>
      <c r="AD244" s="323" t="s">
        <v>371</v>
      </c>
    </row>
    <row r="245" spans="1:30" s="312" customFormat="1" ht="14.4" thickTop="1" thickBot="1" x14ac:dyDescent="0.3">
      <c r="A245" s="317" t="s">
        <v>131</v>
      </c>
      <c r="B245" s="318" t="s">
        <v>72</v>
      </c>
      <c r="C245" s="621" t="s">
        <v>503</v>
      </c>
      <c r="D245" s="319" t="s">
        <v>501</v>
      </c>
      <c r="E245" s="394"/>
      <c r="F245" s="394"/>
      <c r="G245" s="394"/>
      <c r="H245" s="394"/>
      <c r="I245" s="394"/>
      <c r="J245" s="394"/>
      <c r="K245" s="394"/>
      <c r="L245" s="394"/>
      <c r="M245" s="394"/>
      <c r="N245" s="394"/>
      <c r="O245" s="394"/>
      <c r="P245" s="547">
        <f>[1]PRO2017!M387</f>
        <v>2.0535183649210387E-7</v>
      </c>
      <c r="Q245" s="547">
        <f>[1]PRO2017!N387</f>
        <v>1.9252967155850588E-7</v>
      </c>
      <c r="R245" s="547">
        <f>[1]PRO2017!O387</f>
        <v>2.4648657494987777E-7</v>
      </c>
      <c r="S245" s="547">
        <v>0.3328021417013487</v>
      </c>
      <c r="T245" s="547">
        <v>0.45336382814132931</v>
      </c>
      <c r="U245" s="547">
        <v>0.73605476581927487</v>
      </c>
      <c r="V245" s="547">
        <v>1.1386824163034486</v>
      </c>
      <c r="W245" s="547">
        <v>1.9432649951686038</v>
      </c>
      <c r="X245" s="547">
        <v>3.8641618315687354</v>
      </c>
      <c r="Y245" s="59"/>
      <c r="Z245" s="331">
        <f>X245/W245-1</f>
        <v>0.98848939345684483</v>
      </c>
      <c r="AA245" s="310"/>
      <c r="AB245" s="311"/>
      <c r="AD245" s="323" t="s">
        <v>373</v>
      </c>
    </row>
    <row r="246" spans="1:30" s="312" customFormat="1" ht="13.8" hidden="1" thickTop="1" x14ac:dyDescent="0.25">
      <c r="A246" s="315" t="s">
        <v>114</v>
      </c>
      <c r="B246" s="320" t="s">
        <v>72</v>
      </c>
      <c r="C246" s="622" t="s">
        <v>499</v>
      </c>
      <c r="D246" s="320" t="s">
        <v>72</v>
      </c>
      <c r="E246" s="378"/>
      <c r="F246" s="378"/>
      <c r="G246" s="378"/>
      <c r="H246" s="378"/>
      <c r="I246" s="378"/>
      <c r="J246" s="378"/>
      <c r="K246" s="378"/>
      <c r="L246" s="378"/>
      <c r="M246" s="378"/>
      <c r="N246" s="378"/>
      <c r="O246" s="378"/>
      <c r="P246" s="378"/>
      <c r="Q246" s="297">
        <v>367.27033260092048</v>
      </c>
      <c r="R246" s="297">
        <v>330.16967079271006</v>
      </c>
      <c r="S246" s="330">
        <v>329.4689020193677</v>
      </c>
      <c r="T246" s="330">
        <v>352.26475086048259</v>
      </c>
      <c r="U246" s="330">
        <v>584.31054681585431</v>
      </c>
      <c r="V246" s="330">
        <v>753.28826202178971</v>
      </c>
      <c r="W246" s="396"/>
      <c r="X246" s="548" t="s">
        <v>40</v>
      </c>
      <c r="Y246" s="59"/>
      <c r="Z246" s="393"/>
      <c r="AA246" s="310"/>
      <c r="AB246" s="311"/>
      <c r="AD246" s="323" t="s">
        <v>374</v>
      </c>
    </row>
    <row r="247" spans="1:30" s="312" customFormat="1" ht="13.8" thickTop="1" x14ac:dyDescent="0.25">
      <c r="A247" s="321" t="s">
        <v>132</v>
      </c>
      <c r="B247" s="309" t="s">
        <v>72</v>
      </c>
      <c r="C247" s="533" t="s">
        <v>505</v>
      </c>
      <c r="D247" s="691" t="s">
        <v>501</v>
      </c>
      <c r="E247" s="692"/>
      <c r="F247" s="692"/>
      <c r="G247" s="692"/>
      <c r="H247" s="692"/>
      <c r="I247" s="692"/>
      <c r="J247" s="692"/>
      <c r="K247" s="692"/>
      <c r="L247" s="692"/>
      <c r="M247" s="692"/>
      <c r="N247" s="692"/>
      <c r="O247" s="692"/>
      <c r="P247" s="692"/>
      <c r="Q247" s="692"/>
      <c r="R247" s="692"/>
      <c r="S247" s="692"/>
      <c r="T247" s="692"/>
      <c r="U247" s="692"/>
      <c r="V247" s="693">
        <v>1.8266710371325463</v>
      </c>
      <c r="W247" s="693">
        <v>2.7878287714424705</v>
      </c>
      <c r="X247" s="693">
        <v>4.8178873343683932</v>
      </c>
      <c r="Y247" s="59"/>
      <c r="Z247" s="215">
        <f>X247/W247-1</f>
        <v>0.72818624433506196</v>
      </c>
      <c r="AA247" s="310"/>
      <c r="AB247" s="311"/>
      <c r="AD247" s="323" t="s">
        <v>372</v>
      </c>
    </row>
    <row r="248" spans="1:30" s="59" customFormat="1" ht="12.6" customHeight="1" x14ac:dyDescent="0.25">
      <c r="A248" s="123"/>
      <c r="B248" s="694"/>
      <c r="C248" s="665"/>
      <c r="D248" s="695"/>
      <c r="E248" s="696"/>
      <c r="F248" s="696"/>
      <c r="G248" s="696"/>
      <c r="H248" s="696"/>
      <c r="I248" s="696"/>
      <c r="J248" s="696"/>
      <c r="K248" s="696"/>
      <c r="L248" s="696"/>
      <c r="M248" s="696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Z248" s="219"/>
      <c r="AA248" s="293"/>
      <c r="AB248" s="69"/>
      <c r="AD248" s="327"/>
    </row>
    <row r="249" spans="1:30" x14ac:dyDescent="0.25">
      <c r="A249" s="175" t="s">
        <v>89</v>
      </c>
      <c r="B249" s="267"/>
      <c r="C249" s="655" t="s">
        <v>22</v>
      </c>
      <c r="D249" s="655"/>
      <c r="E249" s="5">
        <v>1998</v>
      </c>
      <c r="F249" s="5">
        <v>1999</v>
      </c>
      <c r="G249" s="5">
        <v>2000</v>
      </c>
      <c r="H249" s="5">
        <v>2001</v>
      </c>
      <c r="I249" s="5">
        <v>2002</v>
      </c>
      <c r="J249" s="5">
        <v>2003</v>
      </c>
      <c r="K249" s="5">
        <v>2004</v>
      </c>
      <c r="L249" s="5">
        <v>2005</v>
      </c>
      <c r="M249" s="5">
        <v>2006</v>
      </c>
      <c r="N249" s="5">
        <v>2007</v>
      </c>
      <c r="O249" s="5">
        <v>2008</v>
      </c>
      <c r="P249" s="5">
        <v>2009</v>
      </c>
      <c r="Q249" s="5">
        <v>2010</v>
      </c>
      <c r="R249" s="5">
        <v>2011</v>
      </c>
      <c r="S249" s="5">
        <v>2012</v>
      </c>
      <c r="T249" s="5">
        <v>2013</v>
      </c>
      <c r="U249" s="5">
        <v>2014</v>
      </c>
      <c r="V249" s="5">
        <v>2015</v>
      </c>
      <c r="W249" s="5">
        <v>2016</v>
      </c>
      <c r="X249" s="5" t="s">
        <v>508</v>
      </c>
      <c r="Z249" s="300" t="str">
        <f>Z$22</f>
        <v>évolution annuelle</v>
      </c>
      <c r="AA249" s="293"/>
      <c r="AB249" s="69"/>
    </row>
    <row r="250" spans="1:30" x14ac:dyDescent="0.25">
      <c r="A250" s="99" t="s">
        <v>133</v>
      </c>
      <c r="B250" s="228" t="s">
        <v>204</v>
      </c>
      <c r="C250" s="67" t="s">
        <v>73</v>
      </c>
      <c r="D250" s="228" t="s">
        <v>266</v>
      </c>
      <c r="E250" s="386"/>
      <c r="F250" s="49">
        <v>41.5</v>
      </c>
      <c r="G250" s="49">
        <v>39.237297017071782</v>
      </c>
      <c r="H250" s="49">
        <v>40.188775708035877</v>
      </c>
      <c r="I250" s="49">
        <v>39.835162104966933</v>
      </c>
      <c r="J250" s="49">
        <v>39.687991666543397</v>
      </c>
      <c r="K250" s="49">
        <v>40.121453677820085</v>
      </c>
      <c r="L250" s="49">
        <v>39.845300092502775</v>
      </c>
      <c r="M250" s="49">
        <v>37.664458307471286</v>
      </c>
      <c r="N250" s="49">
        <v>36.338324423412253</v>
      </c>
      <c r="O250" s="57">
        <v>36.390137664390927</v>
      </c>
      <c r="P250" s="57">
        <v>34.989420696145274</v>
      </c>
      <c r="Q250" s="57">
        <v>34.05646763494147</v>
      </c>
      <c r="R250" s="57">
        <v>31.483330555428903</v>
      </c>
      <c r="S250" s="57">
        <v>27.34342522566708</v>
      </c>
      <c r="T250" s="57">
        <v>22.586700760974853</v>
      </c>
      <c r="U250" s="57">
        <v>20.048862777850314</v>
      </c>
      <c r="V250" s="57">
        <v>18.698803803990895</v>
      </c>
      <c r="W250" s="57">
        <v>18.228955106733206</v>
      </c>
      <c r="X250" s="57">
        <v>17.680695109097076</v>
      </c>
      <c r="Z250" s="215">
        <f>X250/W250-1</f>
        <v>-3.0076326066194592E-2</v>
      </c>
      <c r="AA250" s="293"/>
      <c r="AB250" s="69"/>
      <c r="AD250" s="323" t="s">
        <v>375</v>
      </c>
    </row>
    <row r="251" spans="1:30" x14ac:dyDescent="0.25">
      <c r="A251" s="99" t="s">
        <v>129</v>
      </c>
      <c r="B251" s="228" t="s">
        <v>70</v>
      </c>
      <c r="C251" s="67" t="s">
        <v>75</v>
      </c>
      <c r="D251" s="228" t="s">
        <v>70</v>
      </c>
      <c r="E251" s="386"/>
      <c r="F251" s="386"/>
      <c r="G251" s="280">
        <v>0.12755577431478241</v>
      </c>
      <c r="H251" s="280">
        <v>0.13284283436394723</v>
      </c>
      <c r="I251" s="280">
        <v>0.13390998552377192</v>
      </c>
      <c r="J251" s="280">
        <v>0.14424981499706621</v>
      </c>
      <c r="K251" s="280">
        <v>0.15157818231922404</v>
      </c>
      <c r="L251" s="280">
        <v>0.14895447874133658</v>
      </c>
      <c r="M251" s="280">
        <v>0.15721484949873885</v>
      </c>
      <c r="N251" s="280">
        <v>0.15336142406101722</v>
      </c>
      <c r="O251" s="280">
        <v>0.14796562639264071</v>
      </c>
      <c r="P251" s="280">
        <v>0.14088721068435972</v>
      </c>
      <c r="Q251" s="280">
        <v>0.13792117675877838</v>
      </c>
      <c r="R251" s="280">
        <v>0.13488350222057793</v>
      </c>
      <c r="S251" s="280">
        <v>0.14251301274022529</v>
      </c>
      <c r="T251" s="280">
        <v>0.14920489623627969</v>
      </c>
      <c r="U251" s="280">
        <v>0.1498882759738295</v>
      </c>
      <c r="V251" s="280">
        <v>0.15031983030397131</v>
      </c>
      <c r="W251" s="280">
        <v>0.15241986455587678</v>
      </c>
      <c r="X251" s="280">
        <v>0.14997348073801245</v>
      </c>
      <c r="Z251" s="215">
        <f>X251/W251-1</f>
        <v>-1.6050295182931995E-2</v>
      </c>
      <c r="AA251" s="293"/>
      <c r="AB251" s="69"/>
      <c r="AD251" s="323" t="s">
        <v>376</v>
      </c>
    </row>
    <row r="252" spans="1:30" x14ac:dyDescent="0.25">
      <c r="A252" s="99" t="s">
        <v>128</v>
      </c>
      <c r="B252" s="228" t="s">
        <v>241</v>
      </c>
      <c r="C252" s="67" t="s">
        <v>76</v>
      </c>
      <c r="D252" s="228" t="s">
        <v>71</v>
      </c>
      <c r="E252" s="373"/>
      <c r="F252" s="373"/>
      <c r="G252" s="373"/>
      <c r="H252" s="373"/>
      <c r="I252" s="373"/>
      <c r="J252" s="373"/>
      <c r="K252" s="373"/>
      <c r="L252" s="373"/>
      <c r="M252" s="15">
        <v>29.043122676189356</v>
      </c>
      <c r="N252" s="15">
        <v>36.828460968832729</v>
      </c>
      <c r="O252" s="73">
        <v>63.276084760996376</v>
      </c>
      <c r="P252" s="73">
        <v>112.13321793660147</v>
      </c>
      <c r="Q252" s="73">
        <v>183.30489871592098</v>
      </c>
      <c r="R252" s="73">
        <v>257.18051974974264</v>
      </c>
      <c r="S252" s="73">
        <v>308.72050848115128</v>
      </c>
      <c r="T252" s="73">
        <v>307.0333631558928</v>
      </c>
      <c r="U252" s="73">
        <v>295.38558018887062</v>
      </c>
      <c r="V252" s="73">
        <v>291.332883865827</v>
      </c>
      <c r="W252" s="73">
        <v>278.9672051689455</v>
      </c>
      <c r="X252" s="73">
        <v>246.70382453396587</v>
      </c>
      <c r="Z252" s="215">
        <f>X252/W252-1</f>
        <v>-0.11565295144796883</v>
      </c>
      <c r="AA252" s="293"/>
      <c r="AB252" s="69"/>
      <c r="AD252" s="323" t="s">
        <v>377</v>
      </c>
    </row>
    <row r="253" spans="1:30" x14ac:dyDescent="0.25">
      <c r="B253" s="243"/>
      <c r="C253" s="668"/>
      <c r="D253" s="233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Z253" s="220"/>
      <c r="AA253" s="293"/>
      <c r="AB253" s="69"/>
    </row>
    <row r="254" spans="1:30" x14ac:dyDescent="0.25">
      <c r="A254" s="175" t="s">
        <v>90</v>
      </c>
      <c r="B254" s="267"/>
      <c r="C254" s="655" t="s">
        <v>12</v>
      </c>
      <c r="D254" s="655"/>
      <c r="E254" s="5">
        <v>1998</v>
      </c>
      <c r="F254" s="5">
        <v>1999</v>
      </c>
      <c r="G254" s="5">
        <v>2000</v>
      </c>
      <c r="H254" s="5">
        <v>2001</v>
      </c>
      <c r="I254" s="5">
        <v>2002</v>
      </c>
      <c r="J254" s="5">
        <v>2003</v>
      </c>
      <c r="K254" s="5">
        <v>2004</v>
      </c>
      <c r="L254" s="5">
        <v>2005</v>
      </c>
      <c r="M254" s="5">
        <v>2006</v>
      </c>
      <c r="N254" s="5">
        <v>2007</v>
      </c>
      <c r="O254" s="5">
        <v>2008</v>
      </c>
      <c r="P254" s="5">
        <v>2009</v>
      </c>
      <c r="Q254" s="5">
        <v>2010</v>
      </c>
      <c r="R254" s="5">
        <v>2011</v>
      </c>
      <c r="S254" s="5">
        <v>2012</v>
      </c>
      <c r="T254" s="5">
        <v>2013</v>
      </c>
      <c r="U254" s="5">
        <v>2014</v>
      </c>
      <c r="V254" s="5">
        <v>2015</v>
      </c>
      <c r="W254" s="5">
        <v>2016</v>
      </c>
      <c r="X254" s="5" t="s">
        <v>508</v>
      </c>
      <c r="Z254" s="300" t="str">
        <f>Z$22</f>
        <v>évolution annuelle</v>
      </c>
      <c r="AA254" s="293"/>
      <c r="AB254" s="69"/>
    </row>
    <row r="255" spans="1:30" x14ac:dyDescent="0.25">
      <c r="A255" s="99" t="s">
        <v>169</v>
      </c>
      <c r="B255" s="228" t="s">
        <v>204</v>
      </c>
      <c r="C255" s="67" t="s">
        <v>73</v>
      </c>
      <c r="D255" s="228" t="s">
        <v>266</v>
      </c>
      <c r="E255" s="386"/>
      <c r="F255" s="49">
        <v>6.5</v>
      </c>
      <c r="G255" s="49">
        <v>7.1925951981543976</v>
      </c>
      <c r="H255" s="49">
        <v>8.5867350163952896</v>
      </c>
      <c r="I255" s="49">
        <v>10.115315438205821</v>
      </c>
      <c r="J255" s="49">
        <v>11.034782581196191</v>
      </c>
      <c r="K255" s="49">
        <v>11.428719282296244</v>
      </c>
      <c r="L255" s="49">
        <v>11.272205077976942</v>
      </c>
      <c r="M255" s="49">
        <v>10.69125458220447</v>
      </c>
      <c r="N255" s="49">
        <v>10.334238608787032</v>
      </c>
      <c r="O255" s="57">
        <v>10.089861016244379</v>
      </c>
      <c r="P255" s="57">
        <v>9.644154262466996</v>
      </c>
      <c r="Q255" s="57">
        <v>9.119017920912837</v>
      </c>
      <c r="R255" s="57">
        <v>8.6864701114009577</v>
      </c>
      <c r="S255" s="57">
        <v>7.5096491708468074</v>
      </c>
      <c r="T255" s="57">
        <v>6.7032808576362752</v>
      </c>
      <c r="U255" s="57">
        <v>6.7397560155334615</v>
      </c>
      <c r="V255" s="57">
        <v>6.4402147024210592</v>
      </c>
      <c r="W255" s="57">
        <v>5.545526415662053</v>
      </c>
      <c r="X255" s="57">
        <v>5.4080292946148774</v>
      </c>
      <c r="Z255" s="215">
        <f>X255/W255-1</f>
        <v>-2.4794241473423906E-2</v>
      </c>
      <c r="AA255" s="293"/>
      <c r="AB255" s="69"/>
      <c r="AD255" s="323" t="s">
        <v>379</v>
      </c>
    </row>
    <row r="256" spans="1:30" x14ac:dyDescent="0.25">
      <c r="A256" s="99" t="s">
        <v>129</v>
      </c>
      <c r="B256" s="228" t="s">
        <v>70</v>
      </c>
      <c r="C256" s="67" t="s">
        <v>75</v>
      </c>
      <c r="D256" s="228" t="s">
        <v>70</v>
      </c>
      <c r="E256" s="386"/>
      <c r="F256" s="386"/>
      <c r="G256" s="719">
        <v>1.9595725287971138E-2</v>
      </c>
      <c r="H256" s="719">
        <v>1.6821843393785358E-2</v>
      </c>
      <c r="I256" s="719">
        <v>1.7122353937186797E-2</v>
      </c>
      <c r="J256" s="719">
        <v>2.0578157389223389E-2</v>
      </c>
      <c r="K256" s="719">
        <v>2.0877463961633525E-2</v>
      </c>
      <c r="L256" s="719">
        <v>2.3806301783086934E-2</v>
      </c>
      <c r="M256" s="719">
        <v>2.2627187204863838E-2</v>
      </c>
      <c r="N256" s="719">
        <v>2.367590367688106E-2</v>
      </c>
      <c r="O256" s="719">
        <v>2.4855876057780876E-2</v>
      </c>
      <c r="P256" s="719">
        <v>2.260418022264421E-2</v>
      </c>
      <c r="Q256" s="719">
        <v>2.1118908454886551E-2</v>
      </c>
      <c r="R256" s="719">
        <v>2.252349609043899E-2</v>
      </c>
      <c r="S256" s="280">
        <v>2.6062290818712058E-2</v>
      </c>
      <c r="T256" s="280">
        <v>3.5433384527550613E-2</v>
      </c>
      <c r="U256" s="280">
        <v>4.2148236615359373E-2</v>
      </c>
      <c r="V256" s="280">
        <v>4.6219424694938747E-2</v>
      </c>
      <c r="W256" s="280">
        <v>4.9552453394870771E-2</v>
      </c>
      <c r="X256" s="280">
        <v>4.8829156428115028E-2</v>
      </c>
      <c r="Z256" s="215">
        <f>X256/W256-1</f>
        <v>-1.4596592443001266E-2</v>
      </c>
      <c r="AA256" s="293"/>
      <c r="AB256" s="69"/>
      <c r="AD256" s="323" t="s">
        <v>380</v>
      </c>
    </row>
    <row r="257" spans="1:30" x14ac:dyDescent="0.25">
      <c r="A257" s="99" t="s">
        <v>128</v>
      </c>
      <c r="B257" s="228" t="s">
        <v>241</v>
      </c>
      <c r="C257" s="67" t="s">
        <v>51</v>
      </c>
      <c r="D257" s="228" t="s">
        <v>71</v>
      </c>
      <c r="E257" s="373"/>
      <c r="F257" s="373"/>
      <c r="G257" s="718"/>
      <c r="H257" s="718"/>
      <c r="I257" s="718"/>
      <c r="J257" s="718"/>
      <c r="K257" s="718"/>
      <c r="L257" s="718"/>
      <c r="M257" s="75">
        <v>18.13771987054837</v>
      </c>
      <c r="N257" s="75">
        <v>18.013399689077858</v>
      </c>
      <c r="O257" s="74">
        <v>32.541577374242159</v>
      </c>
      <c r="P257" s="74">
        <v>50.691161489390424</v>
      </c>
      <c r="Q257" s="74">
        <v>63.199037730599549</v>
      </c>
      <c r="R257" s="74">
        <v>72.622591352219544</v>
      </c>
      <c r="S257" s="73">
        <v>70.124896812042991</v>
      </c>
      <c r="T257" s="73">
        <v>57.308228365662501</v>
      </c>
      <c r="U257" s="73">
        <v>55.417901980202039</v>
      </c>
      <c r="V257" s="73">
        <v>56.313328770637611</v>
      </c>
      <c r="W257" s="73">
        <v>56.681708051892095</v>
      </c>
      <c r="X257" s="73">
        <v>51.637053276878994</v>
      </c>
      <c r="Z257" s="215">
        <f>X257/W257-1</f>
        <v>-8.8999695817118307E-2</v>
      </c>
      <c r="AA257" s="293"/>
      <c r="AB257" s="69"/>
      <c r="AD257" s="323" t="s">
        <v>378</v>
      </c>
    </row>
    <row r="258" spans="1:30" s="59" customFormat="1" ht="12.6" customHeight="1" x14ac:dyDescent="0.25">
      <c r="A258" s="93"/>
      <c r="B258" s="256"/>
      <c r="C258" s="668"/>
      <c r="D258" s="233"/>
      <c r="E258" s="84"/>
      <c r="F258" s="84"/>
      <c r="G258" s="84"/>
      <c r="H258" s="84"/>
      <c r="I258" s="84"/>
      <c r="J258" s="84"/>
      <c r="K258" s="697"/>
      <c r="L258" s="698"/>
      <c r="M258" s="698"/>
      <c r="N258" s="698"/>
      <c r="O258" s="698"/>
      <c r="P258" s="698"/>
      <c r="Q258" s="698"/>
      <c r="R258" s="698"/>
      <c r="S258" s="698"/>
      <c r="T258" s="698"/>
      <c r="U258" s="698"/>
      <c r="V258" s="698"/>
      <c r="W258" s="698"/>
      <c r="X258" s="698"/>
      <c r="Z258" s="219"/>
      <c r="AA258" s="238"/>
      <c r="AB258" s="69"/>
      <c r="AD258" s="327"/>
    </row>
    <row r="259" spans="1:30" s="59" customFormat="1" ht="15.75" customHeight="1" thickBot="1" x14ac:dyDescent="0.3">
      <c r="A259" s="123"/>
      <c r="B259" s="575"/>
      <c r="C259" s="665"/>
      <c r="D259" s="578"/>
      <c r="E259" s="84"/>
      <c r="F259" s="84"/>
      <c r="G259" s="84"/>
      <c r="H259" s="84"/>
      <c r="I259" s="84"/>
      <c r="J259" s="84"/>
      <c r="K259" s="78"/>
      <c r="L259" s="78"/>
      <c r="M259" s="84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Z259" s="219"/>
      <c r="AA259" s="238"/>
      <c r="AD259" s="327"/>
    </row>
    <row r="260" spans="1:30" s="416" customFormat="1" ht="18" thickBot="1" x14ac:dyDescent="0.35">
      <c r="A260" s="149" t="s">
        <v>239</v>
      </c>
      <c r="B260" s="241"/>
      <c r="C260" s="676" t="s">
        <v>469</v>
      </c>
      <c r="D260" s="304"/>
      <c r="E260" s="305"/>
      <c r="F260" s="305"/>
      <c r="G260" s="305"/>
      <c r="H260" s="305"/>
      <c r="I260" s="305"/>
      <c r="J260" s="305"/>
      <c r="K260" s="306"/>
      <c r="L260" s="306"/>
      <c r="M260" s="305"/>
      <c r="N260" s="303"/>
      <c r="O260" s="307"/>
      <c r="P260" s="303"/>
      <c r="Q260" s="303"/>
      <c r="R260" s="303"/>
      <c r="S260" s="303"/>
      <c r="T260" s="303"/>
      <c r="U260" s="303"/>
      <c r="V260" s="303"/>
      <c r="W260" s="303"/>
      <c r="X260" s="303"/>
      <c r="Y260" s="303"/>
      <c r="Z260" s="303"/>
      <c r="AA260" s="293"/>
      <c r="AB260" s="69"/>
      <c r="AD260" s="323"/>
    </row>
    <row r="261" spans="1:30" s="416" customFormat="1" ht="6.75" customHeight="1" x14ac:dyDescent="0.25">
      <c r="A261" s="124"/>
      <c r="B261" s="236"/>
      <c r="C261" s="665"/>
      <c r="D261" s="578"/>
      <c r="E261" s="84"/>
      <c r="F261" s="84"/>
      <c r="G261" s="84"/>
      <c r="H261" s="84"/>
      <c r="I261" s="84"/>
      <c r="J261" s="84"/>
      <c r="K261" s="78"/>
      <c r="L261" s="78"/>
      <c r="M261" s="84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59"/>
      <c r="Z261" s="219"/>
      <c r="AA261" s="238"/>
      <c r="AB261" s="59"/>
      <c r="AD261" s="323"/>
    </row>
    <row r="262" spans="1:30" s="416" customFormat="1" x14ac:dyDescent="0.25">
      <c r="A262" s="124"/>
      <c r="B262" s="244"/>
      <c r="C262" s="651"/>
      <c r="D262" s="651"/>
      <c r="E262" s="5">
        <v>1998</v>
      </c>
      <c r="F262" s="5">
        <v>1999</v>
      </c>
      <c r="G262" s="5">
        <v>2000</v>
      </c>
      <c r="H262" s="5">
        <v>2001</v>
      </c>
      <c r="I262" s="5">
        <v>2002</v>
      </c>
      <c r="J262" s="5">
        <v>2003</v>
      </c>
      <c r="K262" s="5">
        <v>2004</v>
      </c>
      <c r="L262" s="5">
        <v>2005</v>
      </c>
      <c r="M262" s="5">
        <v>2006</v>
      </c>
      <c r="N262" s="5">
        <v>2007</v>
      </c>
      <c r="O262" s="5">
        <v>2008</v>
      </c>
      <c r="P262" s="5">
        <v>2009</v>
      </c>
      <c r="Q262" s="5">
        <v>2010</v>
      </c>
      <c r="R262" s="5">
        <v>2011</v>
      </c>
      <c r="S262" s="5">
        <v>2012</v>
      </c>
      <c r="T262" s="5">
        <v>2013</v>
      </c>
      <c r="U262" s="5">
        <v>2014</v>
      </c>
      <c r="V262" s="5">
        <v>2015</v>
      </c>
      <c r="W262" s="5">
        <v>2016</v>
      </c>
      <c r="X262" s="5" t="s">
        <v>508</v>
      </c>
      <c r="Y262" s="59"/>
      <c r="Z262" s="300" t="str">
        <f>Z$22</f>
        <v>évolution annuelle</v>
      </c>
      <c r="AA262" s="293"/>
      <c r="AB262" s="69"/>
      <c r="AD262" s="323"/>
    </row>
    <row r="263" spans="1:30" s="416" customFormat="1" ht="12.75" customHeight="1" x14ac:dyDescent="0.25">
      <c r="A263" s="124"/>
      <c r="B263" s="236"/>
      <c r="C263" s="623" t="s">
        <v>464</v>
      </c>
      <c r="D263" s="240" t="s">
        <v>470</v>
      </c>
      <c r="E263" s="349"/>
      <c r="F263" s="349"/>
      <c r="G263" s="349"/>
      <c r="H263" s="349"/>
      <c r="I263" s="349"/>
      <c r="J263" s="73">
        <v>775.73304000000007</v>
      </c>
      <c r="K263" s="73">
        <v>874.11023999999998</v>
      </c>
      <c r="L263" s="73">
        <v>838.71618999999998</v>
      </c>
      <c r="M263" s="73">
        <v>798.68352000000004</v>
      </c>
      <c r="N263" s="73">
        <v>694.66141000000005</v>
      </c>
      <c r="O263" s="73">
        <v>657.82050000000004</v>
      </c>
      <c r="P263" s="73">
        <v>559.713279961279</v>
      </c>
      <c r="Q263" s="73">
        <v>501.09852082684199</v>
      </c>
      <c r="R263" s="73">
        <v>495.96180787245498</v>
      </c>
      <c r="S263" s="73">
        <v>406.64360508435095</v>
      </c>
      <c r="T263" s="73">
        <v>343.95381537876301</v>
      </c>
      <c r="U263" s="73">
        <v>325.621848491234</v>
      </c>
      <c r="V263" s="73">
        <v>333.02214287999999</v>
      </c>
      <c r="W263" s="73">
        <v>334.68526263000001</v>
      </c>
      <c r="X263" s="73">
        <v>426.43215381999892</v>
      </c>
      <c r="Y263" s="59"/>
      <c r="Z263" s="215">
        <f>X263/W263-1</f>
        <v>0.27412886503887268</v>
      </c>
      <c r="AA263" s="238"/>
      <c r="AB263" s="59"/>
      <c r="AD263" s="323"/>
    </row>
    <row r="264" spans="1:30" s="416" customFormat="1" ht="12.75" customHeight="1" x14ac:dyDescent="0.25">
      <c r="A264" s="124"/>
      <c r="B264" s="236"/>
      <c r="C264" s="623" t="s">
        <v>468</v>
      </c>
      <c r="D264" s="501" t="s">
        <v>465</v>
      </c>
      <c r="E264" s="349"/>
      <c r="F264" s="349"/>
      <c r="G264" s="349"/>
      <c r="H264" s="349"/>
      <c r="I264" s="349"/>
      <c r="J264" s="427">
        <v>1293.6110000000001</v>
      </c>
      <c r="K264" s="427">
        <v>1350.3489999999999</v>
      </c>
      <c r="L264" s="427">
        <v>1392.7760000000001</v>
      </c>
      <c r="M264" s="427">
        <v>1521.376</v>
      </c>
      <c r="N264" s="427">
        <v>1641.1110000000001</v>
      </c>
      <c r="O264" s="427">
        <v>1899.162</v>
      </c>
      <c r="P264" s="427">
        <v>1865.06179750156</v>
      </c>
      <c r="Q264" s="427">
        <v>1945.10888038402</v>
      </c>
      <c r="R264" s="427">
        <v>1973.2435901382601</v>
      </c>
      <c r="S264" s="427">
        <v>1998.193762396</v>
      </c>
      <c r="T264" s="742">
        <v>2136.6912620248299</v>
      </c>
      <c r="U264" s="742">
        <v>2359.9511056833298</v>
      </c>
      <c r="V264" s="742">
        <v>2753.3603950766601</v>
      </c>
      <c r="W264" s="742">
        <v>3366.4969391733302</v>
      </c>
      <c r="X264" s="742">
        <v>4666.1196643888998</v>
      </c>
      <c r="Y264" s="59"/>
      <c r="Z264" s="215">
        <f>X264/W264-1</f>
        <v>0.38604601420926943</v>
      </c>
      <c r="AA264" s="238"/>
      <c r="AB264" s="59"/>
      <c r="AD264" s="323"/>
    </row>
    <row r="265" spans="1:30" s="416" customFormat="1" ht="12.75" customHeight="1" x14ac:dyDescent="0.25">
      <c r="A265" s="124"/>
      <c r="B265" s="236"/>
      <c r="C265" s="111" t="s">
        <v>463</v>
      </c>
      <c r="D265" s="228" t="s">
        <v>210</v>
      </c>
      <c r="E265" s="349"/>
      <c r="F265" s="349"/>
      <c r="G265" s="349"/>
      <c r="H265" s="349"/>
      <c r="I265" s="349"/>
      <c r="J265" s="349"/>
      <c r="K265" s="349"/>
      <c r="L265" s="349"/>
      <c r="M265" s="349"/>
      <c r="N265" s="349"/>
      <c r="O265" s="349"/>
      <c r="P265" s="349"/>
      <c r="Q265" s="349"/>
      <c r="R265" s="349"/>
      <c r="S265" s="349"/>
      <c r="T265" s="742">
        <v>914.82644499999901</v>
      </c>
      <c r="U265" s="742">
        <v>874.90180201391001</v>
      </c>
      <c r="V265" s="742">
        <v>868.72094600132903</v>
      </c>
      <c r="W265" s="742">
        <v>875.77213400141102</v>
      </c>
      <c r="X265" s="742">
        <v>965.29281700115007</v>
      </c>
      <c r="Y265" s="59"/>
      <c r="Z265" s="215">
        <f>X265/W265-1</f>
        <v>0.10221914984976532</v>
      </c>
      <c r="AA265" s="238"/>
      <c r="AB265" s="59"/>
      <c r="AD265" s="323"/>
    </row>
    <row r="266" spans="1:30" ht="12.75" customHeight="1" x14ac:dyDescent="0.25">
      <c r="C266" s="111" t="s">
        <v>467</v>
      </c>
      <c r="D266" s="240" t="s">
        <v>466</v>
      </c>
      <c r="E266" s="349"/>
      <c r="F266" s="349"/>
      <c r="G266" s="349"/>
      <c r="H266" s="349"/>
      <c r="I266" s="349"/>
      <c r="J266" s="349"/>
      <c r="K266" s="349"/>
      <c r="L266" s="349"/>
      <c r="M266" s="349"/>
      <c r="N266" s="349"/>
      <c r="O266" s="349"/>
      <c r="P266" s="349"/>
      <c r="Q266" s="349"/>
      <c r="R266" s="349"/>
      <c r="S266" s="349"/>
      <c r="T266" s="742">
        <v>749.44247078403805</v>
      </c>
      <c r="U266" s="742">
        <v>1792.8044526292383</v>
      </c>
      <c r="V266" s="742">
        <v>4131.994843970625</v>
      </c>
      <c r="W266" s="742">
        <v>9392.2011042208014</v>
      </c>
      <c r="X266" s="742">
        <v>29888.749682386286</v>
      </c>
      <c r="Z266" s="215">
        <f>X266/W266-1</f>
        <v>2.1822944750357243</v>
      </c>
    </row>
    <row r="267" spans="1:30" s="416" customFormat="1" ht="19.5" customHeight="1" thickBot="1" x14ac:dyDescent="0.3">
      <c r="A267" s="124"/>
      <c r="B267" s="236"/>
      <c r="C267" s="97"/>
      <c r="D267" s="578"/>
      <c r="E267" s="84"/>
      <c r="F267" s="84"/>
      <c r="G267" s="84"/>
      <c r="H267" s="84"/>
      <c r="I267" s="84"/>
      <c r="J267" s="84"/>
      <c r="K267" s="78"/>
      <c r="L267" s="78"/>
      <c r="M267" s="84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59"/>
      <c r="Z267" s="213"/>
      <c r="AA267" s="238"/>
      <c r="AB267" s="59"/>
      <c r="AD267" s="323"/>
    </row>
    <row r="268" spans="1:30" ht="18" thickBot="1" x14ac:dyDescent="0.3">
      <c r="A268" s="122" t="s">
        <v>144</v>
      </c>
      <c r="B268" s="265"/>
      <c r="C268" s="699" t="s">
        <v>538</v>
      </c>
      <c r="D268" s="346"/>
      <c r="E268" s="347"/>
      <c r="F268" s="347"/>
      <c r="G268" s="347"/>
      <c r="H268" s="347"/>
      <c r="I268" s="347"/>
      <c r="J268" s="347"/>
      <c r="K268" s="348"/>
      <c r="L268" s="348"/>
      <c r="M268" s="347"/>
      <c r="N268" s="348"/>
      <c r="O268" s="348"/>
      <c r="P268" s="348"/>
      <c r="Q268" s="348"/>
      <c r="R268" s="348"/>
      <c r="S268" s="348"/>
      <c r="T268" s="348"/>
      <c r="U268" s="348"/>
      <c r="V268" s="348"/>
      <c r="W268" s="348"/>
      <c r="X268" s="348"/>
      <c r="Y268" s="348"/>
      <c r="Z268" s="348"/>
    </row>
    <row r="269" spans="1:30" x14ac:dyDescent="0.25">
      <c r="D269" s="578"/>
      <c r="E269" s="84"/>
      <c r="F269" s="84"/>
      <c r="G269" s="84"/>
      <c r="H269" s="84"/>
      <c r="I269" s="84"/>
      <c r="J269" s="84"/>
      <c r="K269" s="78"/>
      <c r="L269" s="78"/>
      <c r="M269" s="84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Z269" s="219"/>
    </row>
    <row r="270" spans="1:30" x14ac:dyDescent="0.25">
      <c r="A270" s="155" t="s">
        <v>126</v>
      </c>
      <c r="B270" s="264"/>
      <c r="C270" s="673" t="s">
        <v>408</v>
      </c>
      <c r="D270" s="578"/>
      <c r="E270" s="84"/>
      <c r="F270" s="84"/>
      <c r="G270" s="84"/>
      <c r="H270" s="84"/>
      <c r="I270" s="84"/>
      <c r="J270" s="84"/>
      <c r="K270" s="78"/>
      <c r="L270" s="78"/>
      <c r="M270" s="84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Z270" s="219"/>
    </row>
    <row r="271" spans="1:30" ht="9" customHeight="1" x14ac:dyDescent="0.25">
      <c r="A271" s="155"/>
      <c r="B271" s="264"/>
      <c r="C271" s="674"/>
      <c r="D271" s="578"/>
      <c r="E271" s="84"/>
      <c r="F271" s="84"/>
      <c r="G271" s="84"/>
      <c r="H271" s="84"/>
      <c r="I271" s="84"/>
      <c r="J271" s="84"/>
      <c r="K271" s="78"/>
      <c r="L271" s="78"/>
      <c r="M271" s="84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Z271" s="219"/>
    </row>
    <row r="272" spans="1:30" x14ac:dyDescent="0.25">
      <c r="B272" s="244"/>
      <c r="C272" s="624" t="s">
        <v>417</v>
      </c>
      <c r="D272" s="571"/>
      <c r="E272" s="523">
        <v>1998</v>
      </c>
      <c r="F272" s="523">
        <v>1999</v>
      </c>
      <c r="G272" s="523">
        <v>2000</v>
      </c>
      <c r="H272" s="523">
        <v>2001</v>
      </c>
      <c r="I272" s="523">
        <v>2002</v>
      </c>
      <c r="J272" s="523">
        <v>2003</v>
      </c>
      <c r="K272" s="523">
        <v>2004</v>
      </c>
      <c r="L272" s="523">
        <v>2005</v>
      </c>
      <c r="M272" s="523">
        <v>2006</v>
      </c>
      <c r="N272" s="523">
        <v>2007</v>
      </c>
      <c r="O272" s="523">
        <v>2008</v>
      </c>
      <c r="P272" s="523">
        <v>2009</v>
      </c>
      <c r="Q272" s="523">
        <v>2010</v>
      </c>
      <c r="R272" s="523">
        <v>2011</v>
      </c>
      <c r="S272" s="523">
        <v>2012</v>
      </c>
      <c r="T272" s="523">
        <v>2013</v>
      </c>
      <c r="U272" s="523">
        <v>2014</v>
      </c>
      <c r="V272" s="523">
        <v>2015</v>
      </c>
      <c r="W272" s="523">
        <v>2016</v>
      </c>
      <c r="X272" s="523">
        <v>2017</v>
      </c>
      <c r="Z272" s="521" t="str">
        <f>Z$22</f>
        <v>évolution annuelle</v>
      </c>
    </row>
    <row r="273" spans="1:30" ht="24" x14ac:dyDescent="0.25">
      <c r="A273" s="41" t="s">
        <v>146</v>
      </c>
      <c r="B273" s="228" t="s">
        <v>209</v>
      </c>
      <c r="C273" s="67" t="s">
        <v>26</v>
      </c>
      <c r="D273" s="228" t="s">
        <v>210</v>
      </c>
      <c r="E273" s="349"/>
      <c r="F273" s="349"/>
      <c r="G273" s="349"/>
      <c r="H273" s="349"/>
      <c r="I273" s="349"/>
      <c r="J273" s="366">
        <v>10.702999999999999</v>
      </c>
      <c r="K273" s="121">
        <v>10.359</v>
      </c>
      <c r="L273" s="121">
        <v>10.433999999999999</v>
      </c>
      <c r="M273" s="121">
        <v>10.3</v>
      </c>
      <c r="N273" s="121">
        <v>10.074</v>
      </c>
      <c r="O273" s="121">
        <v>9.923</v>
      </c>
      <c r="P273" s="121">
        <v>9.2609999999999992</v>
      </c>
      <c r="Q273" s="121">
        <v>8.7008410000000005</v>
      </c>
      <c r="R273" s="121">
        <v>8.2822891199999997</v>
      </c>
      <c r="S273" s="299">
        <v>7.8182859999999703</v>
      </c>
      <c r="T273" s="299">
        <v>7.3808129966666698</v>
      </c>
      <c r="U273" s="299">
        <v>7.0076288359523691</v>
      </c>
      <c r="V273" s="299">
        <v>6.57292541771929</v>
      </c>
      <c r="W273" s="299">
        <v>6.173</v>
      </c>
      <c r="X273" s="540" t="s">
        <v>498</v>
      </c>
      <c r="Z273" s="540" t="s">
        <v>498</v>
      </c>
      <c r="AD273" s="323" t="s">
        <v>392</v>
      </c>
    </row>
    <row r="274" spans="1:30" ht="13.5" customHeight="1" x14ac:dyDescent="0.25">
      <c r="A274" s="208" t="s">
        <v>140</v>
      </c>
      <c r="B274" s="228" t="s">
        <v>209</v>
      </c>
      <c r="C274" s="201" t="s">
        <v>41</v>
      </c>
      <c r="D274" s="228" t="s">
        <v>210</v>
      </c>
      <c r="E274" s="349"/>
      <c r="F274" s="349"/>
      <c r="G274" s="349"/>
      <c r="H274" s="349"/>
      <c r="I274" s="349"/>
      <c r="J274" s="349"/>
      <c r="K274" s="349"/>
      <c r="L274" s="349"/>
      <c r="M274" s="349"/>
      <c r="N274" s="121">
        <v>3.5000000000000003E-2</v>
      </c>
      <c r="O274" s="121">
        <v>0.26600000000000001</v>
      </c>
      <c r="P274" s="121">
        <v>0.41599999999999998</v>
      </c>
      <c r="Q274" s="121">
        <v>0.52318699999999996</v>
      </c>
      <c r="R274" s="121">
        <v>0.95011699999999999</v>
      </c>
      <c r="S274" s="299">
        <v>1.170299</v>
      </c>
      <c r="T274" s="299">
        <v>1.1305129999999999</v>
      </c>
      <c r="U274" s="299">
        <v>1.2307919999999999</v>
      </c>
      <c r="V274" s="299">
        <v>1.241967</v>
      </c>
      <c r="W274" s="299">
        <v>1.2460260000000001</v>
      </c>
      <c r="X274" s="540" t="s">
        <v>498</v>
      </c>
      <c r="Z274" s="540" t="s">
        <v>498</v>
      </c>
      <c r="AD274" s="323" t="s">
        <v>393</v>
      </c>
    </row>
    <row r="275" spans="1:30" ht="13.5" customHeight="1" x14ac:dyDescent="0.25">
      <c r="A275" s="110" t="s">
        <v>147</v>
      </c>
      <c r="B275" s="228" t="s">
        <v>209</v>
      </c>
      <c r="C275" s="67" t="s">
        <v>28</v>
      </c>
      <c r="D275" s="228" t="s">
        <v>210</v>
      </c>
      <c r="E275" s="349"/>
      <c r="F275" s="349"/>
      <c r="G275" s="349"/>
      <c r="H275" s="349"/>
      <c r="I275" s="349"/>
      <c r="J275" s="366">
        <v>0</v>
      </c>
      <c r="K275" s="121">
        <v>1E-3</v>
      </c>
      <c r="L275" s="121">
        <v>0.02</v>
      </c>
      <c r="M275" s="121">
        <v>6.6000000000000003E-2</v>
      </c>
      <c r="N275" s="121">
        <v>0.11600000000000001</v>
      </c>
      <c r="O275" s="121">
        <v>0.23</v>
      </c>
      <c r="P275" s="121">
        <v>1.05</v>
      </c>
      <c r="Q275" s="121">
        <v>1.3534619999999999</v>
      </c>
      <c r="R275" s="121">
        <v>1.82722851978979</v>
      </c>
      <c r="S275" s="299">
        <v>1.9839409999999997</v>
      </c>
      <c r="T275" s="299">
        <v>2.370635</v>
      </c>
      <c r="U275" s="299">
        <v>2.6933525037040722</v>
      </c>
      <c r="V275" s="299">
        <v>2.8741844483524757</v>
      </c>
      <c r="W275" s="299">
        <v>3.0890985788159084</v>
      </c>
      <c r="X275" s="540" t="s">
        <v>498</v>
      </c>
      <c r="Z275" s="540" t="s">
        <v>498</v>
      </c>
      <c r="AD275" s="323" t="s">
        <v>394</v>
      </c>
    </row>
    <row r="276" spans="1:30" s="59" customFormat="1" ht="14.25" customHeight="1" x14ac:dyDescent="0.25">
      <c r="A276" s="358" t="s">
        <v>85</v>
      </c>
      <c r="B276" s="353" t="s">
        <v>209</v>
      </c>
      <c r="C276" s="475" t="s">
        <v>409</v>
      </c>
      <c r="D276" s="456" t="s">
        <v>210</v>
      </c>
      <c r="E276" s="505"/>
      <c r="F276" s="505"/>
      <c r="G276" s="505"/>
      <c r="H276" s="505"/>
      <c r="I276" s="505"/>
      <c r="J276" s="506">
        <v>10.704000000000001</v>
      </c>
      <c r="K276" s="503">
        <v>10.361000000000001</v>
      </c>
      <c r="L276" s="503">
        <v>10.454000000000001</v>
      </c>
      <c r="M276" s="503">
        <v>10.366</v>
      </c>
      <c r="N276" s="503">
        <v>10.19</v>
      </c>
      <c r="O276" s="503">
        <v>10.153</v>
      </c>
      <c r="P276" s="503">
        <v>10.311</v>
      </c>
      <c r="Q276" s="503">
        <v>10.054302999999999</v>
      </c>
      <c r="R276" s="503">
        <v>10.1095125197897</v>
      </c>
      <c r="S276" s="504">
        <v>9.8022270000000002</v>
      </c>
      <c r="T276" s="504">
        <v>9.7514479999999999</v>
      </c>
      <c r="U276" s="504">
        <v>9.7009860000000003</v>
      </c>
      <c r="V276" s="504">
        <v>9.4471139999999991</v>
      </c>
      <c r="W276" s="504">
        <v>9.2621200000000012</v>
      </c>
      <c r="X276" s="539" t="s">
        <v>498</v>
      </c>
      <c r="Z276" s="539" t="s">
        <v>498</v>
      </c>
      <c r="AA276" s="238"/>
      <c r="AD276" s="327" t="s">
        <v>395</v>
      </c>
    </row>
    <row r="277" spans="1:30" s="59" customFormat="1" ht="14.25" customHeight="1" x14ac:dyDescent="0.25">
      <c r="A277" s="333"/>
      <c r="B277" s="334"/>
      <c r="C277" s="302"/>
      <c r="D277" s="263"/>
      <c r="E277" s="334"/>
      <c r="F277" s="334"/>
      <c r="G277" s="334"/>
      <c r="H277" s="334"/>
      <c r="I277" s="334"/>
      <c r="J277" s="363"/>
      <c r="K277" s="363"/>
      <c r="L277" s="363"/>
      <c r="M277" s="363"/>
      <c r="N277" s="363"/>
      <c r="O277" s="363"/>
      <c r="P277" s="363"/>
      <c r="Q277" s="363"/>
      <c r="R277" s="363"/>
      <c r="S277" s="363"/>
      <c r="T277" s="363"/>
      <c r="U277" s="363"/>
      <c r="V277" s="363"/>
      <c r="W277" s="364"/>
      <c r="X277" s="364"/>
      <c r="Z277" s="335"/>
      <c r="AA277" s="238"/>
      <c r="AD277" s="327"/>
    </row>
    <row r="278" spans="1:30" x14ac:dyDescent="0.25">
      <c r="B278" s="244"/>
      <c r="C278" s="624" t="s">
        <v>416</v>
      </c>
      <c r="D278" s="571"/>
      <c r="E278" s="523">
        <v>1998</v>
      </c>
      <c r="F278" s="523">
        <v>1999</v>
      </c>
      <c r="G278" s="523">
        <v>2000</v>
      </c>
      <c r="H278" s="523">
        <v>2001</v>
      </c>
      <c r="I278" s="523">
        <v>2002</v>
      </c>
      <c r="J278" s="523">
        <v>2003</v>
      </c>
      <c r="K278" s="523">
        <v>2004</v>
      </c>
      <c r="L278" s="523">
        <v>2005</v>
      </c>
      <c r="M278" s="523">
        <v>2006</v>
      </c>
      <c r="N278" s="523">
        <v>2007</v>
      </c>
      <c r="O278" s="523">
        <v>2008</v>
      </c>
      <c r="P278" s="523">
        <v>2009</v>
      </c>
      <c r="Q278" s="523">
        <v>2010</v>
      </c>
      <c r="R278" s="523">
        <v>2011</v>
      </c>
      <c r="S278" s="523">
        <v>2012</v>
      </c>
      <c r="T278" s="523">
        <v>2013</v>
      </c>
      <c r="U278" s="523">
        <v>2014</v>
      </c>
      <c r="V278" s="523">
        <v>2015</v>
      </c>
      <c r="W278" s="523">
        <v>2016</v>
      </c>
      <c r="X278" s="523">
        <v>2017</v>
      </c>
      <c r="Z278" s="521" t="str">
        <f>Z$22</f>
        <v>évolution annuelle</v>
      </c>
    </row>
    <row r="279" spans="1:30" x14ac:dyDescent="0.2">
      <c r="B279" s="244"/>
      <c r="C279" s="67" t="s">
        <v>536</v>
      </c>
      <c r="D279" s="336" t="s">
        <v>262</v>
      </c>
      <c r="E279" s="338"/>
      <c r="F279" s="338"/>
      <c r="G279" s="338"/>
      <c r="H279" s="338"/>
      <c r="I279" s="338"/>
      <c r="J279" s="367">
        <v>3221</v>
      </c>
      <c r="K279" s="367">
        <v>2734</v>
      </c>
      <c r="L279" s="367">
        <v>2474</v>
      </c>
      <c r="M279" s="337">
        <v>2173</v>
      </c>
      <c r="N279" s="337">
        <v>2063</v>
      </c>
      <c r="O279" s="337">
        <v>4112</v>
      </c>
      <c r="P279" s="337">
        <v>3862</v>
      </c>
      <c r="Q279" s="337">
        <v>3551</v>
      </c>
      <c r="R279" s="337">
        <v>3097</v>
      </c>
      <c r="S279" s="337">
        <v>2664.7807246183906</v>
      </c>
      <c r="T279" s="337">
        <v>2382.8030240586118</v>
      </c>
      <c r="U279" s="337">
        <v>2247.6533168873366</v>
      </c>
      <c r="V279" s="337">
        <v>2058.4263517884415</v>
      </c>
      <c r="W279" s="337">
        <v>1948</v>
      </c>
      <c r="X279" s="540" t="s">
        <v>498</v>
      </c>
      <c r="Z279" s="540" t="s">
        <v>498</v>
      </c>
      <c r="AA279" s="310"/>
      <c r="AD279" s="323" t="s">
        <v>459</v>
      </c>
    </row>
    <row r="280" spans="1:30" s="59" customFormat="1" ht="21.75" customHeight="1" x14ac:dyDescent="0.2">
      <c r="A280" s="333"/>
      <c r="B280" s="334"/>
      <c r="C280" s="67" t="s">
        <v>537</v>
      </c>
      <c r="D280" s="336" t="s">
        <v>262</v>
      </c>
      <c r="E280" s="349"/>
      <c r="F280" s="349"/>
      <c r="G280" s="349"/>
      <c r="H280" s="349"/>
      <c r="I280" s="349"/>
      <c r="J280" s="349"/>
      <c r="K280" s="349"/>
      <c r="L280" s="349"/>
      <c r="M280" s="337">
        <v>530</v>
      </c>
      <c r="N280" s="337">
        <v>944</v>
      </c>
      <c r="O280" s="337">
        <v>1040</v>
      </c>
      <c r="P280" s="337">
        <v>1389</v>
      </c>
      <c r="Q280" s="337">
        <v>1522</v>
      </c>
      <c r="R280" s="337">
        <v>1749</v>
      </c>
      <c r="S280" s="337">
        <v>2006.358621260099</v>
      </c>
      <c r="T280" s="337">
        <v>2022.6746976635768</v>
      </c>
      <c r="U280" s="337">
        <v>2138.7058260060512</v>
      </c>
      <c r="V280" s="337">
        <v>2134.7190624202331</v>
      </c>
      <c r="W280" s="337">
        <v>2121</v>
      </c>
      <c r="X280" s="540" t="s">
        <v>498</v>
      </c>
      <c r="Z280" s="540" t="s">
        <v>498</v>
      </c>
      <c r="AA280" s="310"/>
      <c r="AD280" s="327" t="s">
        <v>458</v>
      </c>
    </row>
    <row r="281" spans="1:30" s="59" customFormat="1" ht="15.75" customHeight="1" x14ac:dyDescent="0.2">
      <c r="A281" s="333"/>
      <c r="B281" s="334"/>
      <c r="C281" s="67" t="s">
        <v>410</v>
      </c>
      <c r="D281" s="336" t="s">
        <v>262</v>
      </c>
      <c r="E281" s="349"/>
      <c r="F281" s="349"/>
      <c r="G281" s="349"/>
      <c r="H281" s="349"/>
      <c r="I281" s="349"/>
      <c r="J281" s="349"/>
      <c r="K281" s="349"/>
      <c r="L281" s="349"/>
      <c r="M281" s="337">
        <v>2569</v>
      </c>
      <c r="N281" s="337">
        <v>2608</v>
      </c>
      <c r="O281" s="337">
        <v>2641</v>
      </c>
      <c r="P281" s="337">
        <v>2787</v>
      </c>
      <c r="Q281" s="337">
        <v>2676</v>
      </c>
      <c r="R281" s="337">
        <v>2613</v>
      </c>
      <c r="S281" s="337">
        <v>2593.6785353085952</v>
      </c>
      <c r="T281" s="337">
        <v>2500.918736084202</v>
      </c>
      <c r="U281" s="337">
        <v>2470.9263590723699</v>
      </c>
      <c r="V281" s="337">
        <v>2461.36023489031</v>
      </c>
      <c r="W281" s="337">
        <v>2443</v>
      </c>
      <c r="X281" s="540" t="s">
        <v>498</v>
      </c>
      <c r="Z281" s="540" t="s">
        <v>498</v>
      </c>
      <c r="AA281" s="310"/>
      <c r="AB281" s="359" t="s">
        <v>40</v>
      </c>
      <c r="AD281" s="327" t="s">
        <v>460</v>
      </c>
    </row>
    <row r="282" spans="1:30" s="90" customFormat="1" ht="14.25" customHeight="1" x14ac:dyDescent="0.25">
      <c r="A282" s="333"/>
      <c r="B282" s="334"/>
      <c r="C282" s="475" t="s">
        <v>406</v>
      </c>
      <c r="D282" s="456" t="s">
        <v>262</v>
      </c>
      <c r="E282" s="507"/>
      <c r="F282" s="507"/>
      <c r="G282" s="507"/>
      <c r="H282" s="507"/>
      <c r="I282" s="507"/>
      <c r="J282" s="507"/>
      <c r="K282" s="507"/>
      <c r="L282" s="507"/>
      <c r="M282" s="508">
        <v>5272</v>
      </c>
      <c r="N282" s="508">
        <v>5615</v>
      </c>
      <c r="O282" s="508">
        <v>7793</v>
      </c>
      <c r="P282" s="508">
        <v>8038</v>
      </c>
      <c r="Q282" s="508">
        <v>7749</v>
      </c>
      <c r="R282" s="508">
        <v>7459</v>
      </c>
      <c r="S282" s="508">
        <v>7264.8178811870857</v>
      </c>
      <c r="T282" s="508">
        <v>6906.3964578063915</v>
      </c>
      <c r="U282" s="508">
        <v>6857.2855019657572</v>
      </c>
      <c r="V282" s="508">
        <v>6654.50564909898</v>
      </c>
      <c r="W282" s="508">
        <v>6512</v>
      </c>
      <c r="X282" s="539" t="s">
        <v>498</v>
      </c>
      <c r="Z282" s="539" t="s">
        <v>498</v>
      </c>
      <c r="AA282" s="430"/>
      <c r="AD282" s="446" t="s">
        <v>457</v>
      </c>
    </row>
    <row r="283" spans="1:30" ht="14.25" customHeight="1" x14ac:dyDescent="0.25">
      <c r="A283" s="154"/>
      <c r="B283" s="332"/>
      <c r="C283" s="675"/>
      <c r="D283" s="238"/>
      <c r="E283" s="238"/>
      <c r="F283" s="238"/>
      <c r="G283" s="238"/>
      <c r="H283" s="238"/>
      <c r="I283" s="238"/>
      <c r="J283" s="352" t="s">
        <v>40</v>
      </c>
      <c r="K283" s="352" t="s">
        <v>40</v>
      </c>
      <c r="L283" s="352" t="s">
        <v>40</v>
      </c>
      <c r="M283" s="352" t="s">
        <v>40</v>
      </c>
      <c r="N283" s="352" t="s">
        <v>40</v>
      </c>
      <c r="O283" s="352" t="s">
        <v>40</v>
      </c>
      <c r="P283" s="352" t="s">
        <v>40</v>
      </c>
      <c r="Q283" s="352" t="s">
        <v>40</v>
      </c>
      <c r="R283" s="352" t="s">
        <v>40</v>
      </c>
      <c r="S283" s="352" t="s">
        <v>40</v>
      </c>
      <c r="T283" s="352" t="s">
        <v>40</v>
      </c>
      <c r="U283" s="352" t="s">
        <v>40</v>
      </c>
      <c r="V283" s="352" t="s">
        <v>40</v>
      </c>
      <c r="W283" s="352" t="s">
        <v>40</v>
      </c>
      <c r="X283" s="352"/>
      <c r="Z283" s="238"/>
    </row>
    <row r="284" spans="1:30" x14ac:dyDescent="0.25">
      <c r="B284" s="244"/>
      <c r="C284" s="624" t="s">
        <v>415</v>
      </c>
      <c r="D284" s="571"/>
      <c r="E284" s="523">
        <v>1998</v>
      </c>
      <c r="F284" s="523">
        <v>1999</v>
      </c>
      <c r="G284" s="523">
        <v>2000</v>
      </c>
      <c r="H284" s="523">
        <v>2001</v>
      </c>
      <c r="I284" s="523">
        <v>2002</v>
      </c>
      <c r="J284" s="523">
        <v>2003</v>
      </c>
      <c r="K284" s="523">
        <v>2004</v>
      </c>
      <c r="L284" s="523">
        <v>2005</v>
      </c>
      <c r="M284" s="523">
        <v>2006</v>
      </c>
      <c r="N284" s="523">
        <v>2007</v>
      </c>
      <c r="O284" s="523">
        <v>2008</v>
      </c>
      <c r="P284" s="523">
        <v>2009</v>
      </c>
      <c r="Q284" s="523">
        <v>2010</v>
      </c>
      <c r="R284" s="523">
        <v>2011</v>
      </c>
      <c r="S284" s="523">
        <v>2012</v>
      </c>
      <c r="T284" s="523">
        <v>2013</v>
      </c>
      <c r="U284" s="523">
        <v>2014</v>
      </c>
      <c r="V284" s="523">
        <v>2015</v>
      </c>
      <c r="W284" s="523">
        <v>2016</v>
      </c>
      <c r="X284" s="523">
        <v>2017</v>
      </c>
      <c r="Z284" s="521" t="str">
        <f>Z$22</f>
        <v>évolution annuelle</v>
      </c>
    </row>
    <row r="285" spans="1:30" ht="13.5" customHeight="1" x14ac:dyDescent="0.25">
      <c r="A285" s="110"/>
      <c r="B285" s="228"/>
      <c r="C285" s="67" t="s">
        <v>396</v>
      </c>
      <c r="D285" s="234" t="s">
        <v>211</v>
      </c>
      <c r="E285" s="349"/>
      <c r="F285" s="399">
        <v>38807.870999999999</v>
      </c>
      <c r="G285" s="337">
        <v>41164.857000000004</v>
      </c>
      <c r="H285" s="337">
        <v>39094.122999999992</v>
      </c>
      <c r="I285" s="337">
        <v>35247.286</v>
      </c>
      <c r="J285" s="337">
        <v>33459.390999999996</v>
      </c>
      <c r="K285" s="337">
        <v>30471.72</v>
      </c>
      <c r="L285" s="337">
        <v>27975.276999999995</v>
      </c>
      <c r="M285" s="337">
        <v>26391.733</v>
      </c>
      <c r="N285" s="337">
        <v>24481.234999999993</v>
      </c>
      <c r="O285" s="337">
        <v>22198.994999999999</v>
      </c>
      <c r="P285" s="337">
        <v>21221.329658365903</v>
      </c>
      <c r="Q285" s="337">
        <v>20097.968429929599</v>
      </c>
      <c r="R285" s="337">
        <v>17771.265574233101</v>
      </c>
      <c r="S285" s="337">
        <v>17929.4446874676</v>
      </c>
      <c r="T285" s="337">
        <v>16855.367659565698</v>
      </c>
      <c r="U285" s="337">
        <v>15447.944653166</v>
      </c>
      <c r="V285" s="337">
        <v>14535.2305371312</v>
      </c>
      <c r="W285" s="337">
        <v>13421.170416847899</v>
      </c>
      <c r="X285" s="540" t="s">
        <v>498</v>
      </c>
      <c r="Z285" s="540" t="s">
        <v>498</v>
      </c>
      <c r="AA285" s="310"/>
      <c r="AD285" s="323" t="s">
        <v>399</v>
      </c>
    </row>
    <row r="286" spans="1:30" ht="13.5" customHeight="1" x14ac:dyDescent="0.25">
      <c r="A286" s="110"/>
      <c r="B286" s="228"/>
      <c r="C286" s="67" t="s">
        <v>15</v>
      </c>
      <c r="D286" s="234" t="s">
        <v>211</v>
      </c>
      <c r="E286" s="349"/>
      <c r="F286" s="399">
        <v>2063.1840000000002</v>
      </c>
      <c r="G286" s="337">
        <v>2281.355</v>
      </c>
      <c r="H286" s="337">
        <v>2231.0120000000002</v>
      </c>
      <c r="I286" s="337">
        <v>2381.7019999999998</v>
      </c>
      <c r="J286" s="337">
        <v>2521.9349999999999</v>
      </c>
      <c r="K286" s="337">
        <v>1868.45</v>
      </c>
      <c r="L286" s="337">
        <v>1634.9409999999998</v>
      </c>
      <c r="M286" s="337">
        <v>1689.7560000000003</v>
      </c>
      <c r="N286" s="337">
        <v>1683.558</v>
      </c>
      <c r="O286" s="337">
        <v>1516.239</v>
      </c>
      <c r="P286" s="337">
        <v>1447.09787952444</v>
      </c>
      <c r="Q286" s="337">
        <v>1190.30796314181</v>
      </c>
      <c r="R286" s="337">
        <v>1200.2566060163799</v>
      </c>
      <c r="S286" s="337">
        <v>1075.0260045561499</v>
      </c>
      <c r="T286" s="337">
        <v>1038.89936931539</v>
      </c>
      <c r="U286" s="337">
        <v>974.50795872011201</v>
      </c>
      <c r="V286" s="337">
        <v>867.37609680958894</v>
      </c>
      <c r="W286" s="337">
        <v>724.52578115354197</v>
      </c>
      <c r="X286" s="540" t="s">
        <v>498</v>
      </c>
      <c r="Z286" s="540" t="s">
        <v>498</v>
      </c>
      <c r="AA286" s="310"/>
      <c r="AD286" s="323" t="s">
        <v>400</v>
      </c>
    </row>
    <row r="287" spans="1:30" ht="13.5" customHeight="1" x14ac:dyDescent="0.25">
      <c r="A287" s="110"/>
      <c r="B287" s="228"/>
      <c r="C287" s="67" t="s">
        <v>20</v>
      </c>
      <c r="D287" s="234" t="s">
        <v>211</v>
      </c>
      <c r="E287" s="349"/>
      <c r="F287" s="399">
        <v>3400.74</v>
      </c>
      <c r="G287" s="337">
        <v>4098.2280000000001</v>
      </c>
      <c r="H287" s="337">
        <v>4640.6029999999992</v>
      </c>
      <c r="I287" s="337">
        <v>5108.2110000000011</v>
      </c>
      <c r="J287" s="337">
        <v>5536.1720000000005</v>
      </c>
      <c r="K287" s="337">
        <v>5467.9120000000003</v>
      </c>
      <c r="L287" s="337">
        <v>5557.8030000000008</v>
      </c>
      <c r="M287" s="337">
        <v>5732.7479999999996</v>
      </c>
      <c r="N287" s="337">
        <v>6017.9209999999994</v>
      </c>
      <c r="O287" s="337">
        <v>6061.4549999999999</v>
      </c>
      <c r="P287" s="337">
        <v>6035.4322604583804</v>
      </c>
      <c r="Q287" s="337">
        <v>5963.2032464046097</v>
      </c>
      <c r="R287" s="337">
        <v>5591.2636541172606</v>
      </c>
      <c r="S287" s="337">
        <v>5606.1906778173507</v>
      </c>
      <c r="T287" s="337">
        <v>5449.6027466718306</v>
      </c>
      <c r="U287" s="337">
        <v>5363.9970228571501</v>
      </c>
      <c r="V287" s="337">
        <v>5291.6421928924201</v>
      </c>
      <c r="W287" s="337">
        <v>5206.6196627459894</v>
      </c>
      <c r="X287" s="540" t="s">
        <v>498</v>
      </c>
      <c r="Z287" s="540" t="s">
        <v>498</v>
      </c>
      <c r="AA287" s="310"/>
      <c r="AD287" s="323" t="s">
        <v>401</v>
      </c>
    </row>
    <row r="288" spans="1:30" s="343" customFormat="1" ht="14.25" customHeight="1" x14ac:dyDescent="0.25">
      <c r="A288" s="354"/>
      <c r="B288" s="355"/>
      <c r="C288" s="509" t="s">
        <v>405</v>
      </c>
      <c r="D288" s="456" t="s">
        <v>211</v>
      </c>
      <c r="E288" s="505"/>
      <c r="F288" s="510">
        <v>44271.794999999998</v>
      </c>
      <c r="G288" s="511">
        <v>47544.44000000001</v>
      </c>
      <c r="H288" s="511">
        <v>45965.737999999998</v>
      </c>
      <c r="I288" s="511">
        <v>42737.199000000001</v>
      </c>
      <c r="J288" s="512">
        <v>41517.497999999992</v>
      </c>
      <c r="K288" s="512">
        <v>37808.082000000002</v>
      </c>
      <c r="L288" s="512">
        <v>35168.020999999993</v>
      </c>
      <c r="M288" s="512">
        <v>33814.237000000001</v>
      </c>
      <c r="N288" s="512">
        <v>32182.713999999993</v>
      </c>
      <c r="O288" s="512">
        <v>29776.688999999998</v>
      </c>
      <c r="P288" s="512">
        <v>28703.859798348723</v>
      </c>
      <c r="Q288" s="512">
        <v>27251.47963947602</v>
      </c>
      <c r="R288" s="512">
        <v>24562.785834366743</v>
      </c>
      <c r="S288" s="512">
        <v>24610.661369841102</v>
      </c>
      <c r="T288" s="512">
        <v>23343.869775552917</v>
      </c>
      <c r="U288" s="512">
        <v>21786.449634743261</v>
      </c>
      <c r="V288" s="512">
        <v>20694.248826833209</v>
      </c>
      <c r="W288" s="512">
        <v>19352.315860747429</v>
      </c>
      <c r="X288" s="539" t="s">
        <v>498</v>
      </c>
      <c r="Y288" s="59"/>
      <c r="Z288" s="539" t="s">
        <v>498</v>
      </c>
      <c r="AA288" s="310"/>
      <c r="AD288" s="357" t="s">
        <v>402</v>
      </c>
    </row>
    <row r="289" spans="1:31" ht="13.5" customHeight="1" x14ac:dyDescent="0.25">
      <c r="A289" s="110"/>
      <c r="B289" s="228"/>
      <c r="C289" s="625" t="s">
        <v>397</v>
      </c>
      <c r="D289" s="234" t="s">
        <v>211</v>
      </c>
      <c r="E289" s="349"/>
      <c r="F289" s="399">
        <v>42737.199000000001</v>
      </c>
      <c r="G289" s="337">
        <v>42737.199000000001</v>
      </c>
      <c r="H289" s="337">
        <v>42737.199000000001</v>
      </c>
      <c r="I289" s="337">
        <v>42737.199000000001</v>
      </c>
      <c r="J289" s="337">
        <v>41517.498</v>
      </c>
      <c r="K289" s="337">
        <v>37773.300999999999</v>
      </c>
      <c r="L289" s="337">
        <v>35077.415999999997</v>
      </c>
      <c r="M289" s="337">
        <v>33491.892</v>
      </c>
      <c r="N289" s="337">
        <v>31686.708999999999</v>
      </c>
      <c r="O289" s="337">
        <v>28872.330769999997</v>
      </c>
      <c r="P289" s="337">
        <v>25623.340318465882</v>
      </c>
      <c r="Q289" s="337">
        <v>22537.807551563728</v>
      </c>
      <c r="R289" s="337">
        <v>18006.971793458499</v>
      </c>
      <c r="S289" s="337">
        <v>15780.8243789231</v>
      </c>
      <c r="T289" s="337">
        <v>14097.161058182999</v>
      </c>
      <c r="U289" s="337">
        <v>12613.841616</v>
      </c>
      <c r="V289" s="337">
        <v>11400.225077936801</v>
      </c>
      <c r="W289" s="337">
        <v>10052.1712580778</v>
      </c>
      <c r="X289" s="540" t="s">
        <v>498</v>
      </c>
      <c r="Z289" s="540" t="s">
        <v>498</v>
      </c>
      <c r="AA289" s="310"/>
      <c r="AD289" s="323" t="s">
        <v>403</v>
      </c>
      <c r="AE289" s="343"/>
    </row>
    <row r="290" spans="1:31" ht="13.5" customHeight="1" x14ac:dyDescent="0.25">
      <c r="A290" s="110" t="str">
        <f>$A$6</f>
        <v>Source ARCEP - 1998 to 2014 annual surveys. 2015 quarterly surveys.</v>
      </c>
      <c r="B290" s="228"/>
      <c r="C290" s="625" t="s">
        <v>398</v>
      </c>
      <c r="D290" s="234" t="s">
        <v>211</v>
      </c>
      <c r="E290" s="349"/>
      <c r="F290" s="349"/>
      <c r="G290" s="349"/>
      <c r="H290" s="349"/>
      <c r="I290" s="349"/>
      <c r="J290" s="349"/>
      <c r="K290" s="337">
        <v>34.781000000002678</v>
      </c>
      <c r="L290" s="337">
        <v>90.604999999995925</v>
      </c>
      <c r="M290" s="337">
        <v>322.34500000000116</v>
      </c>
      <c r="N290" s="337">
        <v>496.00499999999374</v>
      </c>
      <c r="O290" s="337">
        <v>904.35823000000164</v>
      </c>
      <c r="P290" s="337">
        <v>3080.5194798828416</v>
      </c>
      <c r="Q290" s="337">
        <v>4713.6720879122913</v>
      </c>
      <c r="R290" s="337">
        <v>6555.8140409082444</v>
      </c>
      <c r="S290" s="337">
        <v>8829.8369909180019</v>
      </c>
      <c r="T290" s="337">
        <v>9246.7087173699183</v>
      </c>
      <c r="U290" s="337">
        <v>9172.6080187432617</v>
      </c>
      <c r="V290" s="337">
        <v>9294.0237488964085</v>
      </c>
      <c r="W290" s="337">
        <v>9300.1446026696285</v>
      </c>
      <c r="X290" s="540" t="s">
        <v>498</v>
      </c>
      <c r="Z290" s="540" t="s">
        <v>498</v>
      </c>
      <c r="AA290" s="310"/>
      <c r="AD290" s="323" t="s">
        <v>404</v>
      </c>
      <c r="AE290" s="343"/>
    </row>
    <row r="291" spans="1:31" ht="13.5" customHeight="1" x14ac:dyDescent="0.25">
      <c r="A291" s="341"/>
      <c r="B291" s="248"/>
      <c r="C291" s="341"/>
      <c r="D291" s="263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Z291" s="220"/>
      <c r="AA291" s="220"/>
      <c r="AE291" s="343"/>
    </row>
    <row r="292" spans="1:31" x14ac:dyDescent="0.25">
      <c r="B292" s="244"/>
      <c r="C292" s="626" t="s">
        <v>435</v>
      </c>
      <c r="D292" s="571"/>
      <c r="E292" s="523">
        <v>1998</v>
      </c>
      <c r="F292" s="523">
        <v>1999</v>
      </c>
      <c r="G292" s="523">
        <v>2000</v>
      </c>
      <c r="H292" s="523">
        <v>2001</v>
      </c>
      <c r="I292" s="523">
        <v>2002</v>
      </c>
      <c r="J292" s="523">
        <v>2003</v>
      </c>
      <c r="K292" s="523">
        <v>2004</v>
      </c>
      <c r="L292" s="523">
        <v>2005</v>
      </c>
      <c r="M292" s="523">
        <v>2006</v>
      </c>
      <c r="N292" s="523">
        <v>2007</v>
      </c>
      <c r="O292" s="523">
        <v>2008</v>
      </c>
      <c r="P292" s="523">
        <v>2009</v>
      </c>
      <c r="Q292" s="523">
        <v>2010</v>
      </c>
      <c r="R292" s="523">
        <v>2011</v>
      </c>
      <c r="S292" s="523">
        <v>2012</v>
      </c>
      <c r="T292" s="523">
        <v>2013</v>
      </c>
      <c r="U292" s="523">
        <v>2014</v>
      </c>
      <c r="V292" s="523">
        <v>2015</v>
      </c>
      <c r="W292" s="523">
        <v>2016</v>
      </c>
      <c r="X292" s="523">
        <v>2017</v>
      </c>
      <c r="Z292" s="521" t="str">
        <f>Z$22</f>
        <v>évolution annuelle</v>
      </c>
      <c r="AE292" s="343"/>
    </row>
    <row r="293" spans="1:31" s="342" customFormat="1" ht="12.75" customHeight="1" x14ac:dyDescent="0.25">
      <c r="A293" s="339"/>
      <c r="B293" s="344"/>
      <c r="C293" s="524" t="s">
        <v>441</v>
      </c>
      <c r="D293" s="572" t="s">
        <v>210</v>
      </c>
      <c r="E293" s="525"/>
      <c r="F293" s="525"/>
      <c r="G293" s="525"/>
      <c r="H293" s="525"/>
      <c r="I293" s="525"/>
      <c r="J293" s="525"/>
      <c r="K293" s="526">
        <v>0.17799999999999999</v>
      </c>
      <c r="L293" s="526">
        <v>9.9000000000000005E-2</v>
      </c>
      <c r="M293" s="526">
        <v>9.0999999999999998E-2</v>
      </c>
      <c r="N293" s="526">
        <v>0.04</v>
      </c>
      <c r="O293" s="526">
        <v>4.1000000000000002E-2</v>
      </c>
      <c r="P293" s="526">
        <v>0.108</v>
      </c>
      <c r="Q293" s="526">
        <v>9.4E-2</v>
      </c>
      <c r="R293" s="526">
        <v>4.2000000000000003E-2</v>
      </c>
      <c r="S293" s="526">
        <v>3.5000000000000003E-2</v>
      </c>
      <c r="T293" s="526">
        <v>0.03</v>
      </c>
      <c r="U293" s="526">
        <v>2.5999999999999999E-2</v>
      </c>
      <c r="V293" s="349"/>
      <c r="W293" s="349"/>
      <c r="X293" s="349"/>
      <c r="Y293" s="59"/>
      <c r="Z293" s="349"/>
      <c r="AA293" s="310"/>
      <c r="AB293" s="343"/>
      <c r="AD293" s="345" t="s">
        <v>413</v>
      </c>
    </row>
    <row r="294" spans="1:31" s="342" customFormat="1" ht="12.75" customHeight="1" x14ac:dyDescent="0.25">
      <c r="A294" s="339"/>
      <c r="B294" s="344"/>
      <c r="C294" s="500" t="s">
        <v>436</v>
      </c>
      <c r="D294" s="405" t="s">
        <v>211</v>
      </c>
      <c r="E294" s="349"/>
      <c r="F294" s="349"/>
      <c r="G294" s="349"/>
      <c r="H294" s="349"/>
      <c r="I294" s="349"/>
      <c r="J294" s="398">
        <v>75780</v>
      </c>
      <c r="K294" s="356">
        <v>58083</v>
      </c>
      <c r="L294" s="356">
        <v>40281</v>
      </c>
      <c r="M294" s="356">
        <v>27297</v>
      </c>
      <c r="N294" s="356">
        <v>16196</v>
      </c>
      <c r="O294" s="356">
        <v>10043</v>
      </c>
      <c r="P294" s="356">
        <v>6064</v>
      </c>
      <c r="Q294" s="356">
        <v>3947</v>
      </c>
      <c r="R294" s="356">
        <v>2416</v>
      </c>
      <c r="S294" s="356">
        <v>1345</v>
      </c>
      <c r="T294" s="356">
        <v>672</v>
      </c>
      <c r="U294" s="356">
        <v>397</v>
      </c>
      <c r="V294" s="349"/>
      <c r="W294" s="349"/>
      <c r="X294" s="349"/>
      <c r="Y294" s="59"/>
      <c r="Z294" s="349"/>
      <c r="AA294" s="310"/>
      <c r="AB294" s="343"/>
      <c r="AD294" s="345"/>
    </row>
    <row r="295" spans="1:31" ht="6.75" customHeight="1" x14ac:dyDescent="0.25">
      <c r="A295" s="341"/>
      <c r="B295" s="248"/>
      <c r="C295" s="341"/>
      <c r="D295" s="263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Z295" s="222"/>
      <c r="AA295" s="220"/>
    </row>
    <row r="296" spans="1:31" s="342" customFormat="1" ht="14.25" customHeight="1" x14ac:dyDescent="0.25">
      <c r="A296" s="339"/>
      <c r="B296" s="344"/>
      <c r="C296" s="513" t="s">
        <v>442</v>
      </c>
      <c r="D296" s="456" t="s">
        <v>210</v>
      </c>
      <c r="E296" s="505"/>
      <c r="F296" s="505"/>
      <c r="G296" s="505"/>
      <c r="H296" s="505"/>
      <c r="I296" s="505"/>
      <c r="J296" s="505"/>
      <c r="K296" s="505"/>
      <c r="L296" s="514">
        <v>0.169215</v>
      </c>
      <c r="M296" s="514">
        <v>0.19398099999999999</v>
      </c>
      <c r="N296" s="514">
        <v>0.19800000000000001</v>
      </c>
      <c r="O296" s="514">
        <v>0.22705600000000001</v>
      </c>
      <c r="P296" s="514">
        <v>1.6275519999999999</v>
      </c>
      <c r="Q296" s="514">
        <v>1.6974370000000001</v>
      </c>
      <c r="R296" s="514">
        <v>1.8263912225999999</v>
      </c>
      <c r="S296" s="514">
        <v>1.8596130000000002</v>
      </c>
      <c r="T296" s="514">
        <v>1.9250940000000001</v>
      </c>
      <c r="U296" s="514">
        <v>1.9510845037040756</v>
      </c>
      <c r="V296" s="514">
        <v>1.9668369999999999</v>
      </c>
      <c r="W296" s="514">
        <v>2.0369999999999999</v>
      </c>
      <c r="X296" s="539" t="s">
        <v>498</v>
      </c>
      <c r="Y296" s="59"/>
      <c r="Z296" s="539" t="s">
        <v>498</v>
      </c>
      <c r="AA296" s="310"/>
      <c r="AB296" s="343"/>
      <c r="AD296" s="345" t="s">
        <v>411</v>
      </c>
    </row>
    <row r="297" spans="1:31" ht="13.5" customHeight="1" x14ac:dyDescent="0.25">
      <c r="A297" s="341"/>
      <c r="B297" s="248"/>
      <c r="C297" s="341"/>
      <c r="D297" s="263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350"/>
      <c r="R297" s="350"/>
      <c r="S297" s="350"/>
      <c r="T297" s="350"/>
      <c r="U297" s="350"/>
      <c r="V297" s="350"/>
      <c r="W297" s="350"/>
      <c r="X297" s="350"/>
      <c r="Z297" s="220"/>
      <c r="AA297" s="351"/>
    </row>
    <row r="298" spans="1:31" s="416" customFormat="1" x14ac:dyDescent="0.25">
      <c r="A298" s="124"/>
      <c r="B298" s="245"/>
      <c r="C298" s="626" t="s">
        <v>412</v>
      </c>
      <c r="D298" s="522"/>
      <c r="E298" s="523">
        <v>1998</v>
      </c>
      <c r="F298" s="523">
        <v>1999</v>
      </c>
      <c r="G298" s="523">
        <v>2000</v>
      </c>
      <c r="H298" s="523">
        <v>2001</v>
      </c>
      <c r="I298" s="523">
        <v>2002</v>
      </c>
      <c r="J298" s="523">
        <v>2003</v>
      </c>
      <c r="K298" s="523">
        <v>2004</v>
      </c>
      <c r="L298" s="523">
        <v>2005</v>
      </c>
      <c r="M298" s="523">
        <v>2006</v>
      </c>
      <c r="N298" s="523">
        <v>2007</v>
      </c>
      <c r="O298" s="523">
        <v>2008</v>
      </c>
      <c r="P298" s="523">
        <v>2009</v>
      </c>
      <c r="Q298" s="523">
        <v>2010</v>
      </c>
      <c r="R298" s="523">
        <v>2011</v>
      </c>
      <c r="S298" s="523">
        <v>2012</v>
      </c>
      <c r="T298" s="523">
        <v>2013</v>
      </c>
      <c r="U298" s="523">
        <v>2014</v>
      </c>
      <c r="V298" s="523">
        <v>2015</v>
      </c>
      <c r="W298" s="523">
        <v>2016</v>
      </c>
      <c r="X298" s="523">
        <v>2017</v>
      </c>
      <c r="Y298" s="59"/>
      <c r="Z298" s="521" t="str">
        <f>Z$22</f>
        <v>évolution annuelle</v>
      </c>
      <c r="AA298" s="238"/>
      <c r="AB298" s="59"/>
      <c r="AD298" s="323"/>
    </row>
    <row r="299" spans="1:31" ht="13.5" customHeight="1" x14ac:dyDescent="0.25">
      <c r="A299" s="341"/>
      <c r="B299" s="248"/>
      <c r="C299" s="627" t="s">
        <v>414</v>
      </c>
      <c r="D299" s="456" t="s">
        <v>210</v>
      </c>
      <c r="E299" s="505"/>
      <c r="F299" s="505"/>
      <c r="G299" s="505"/>
      <c r="H299" s="505"/>
      <c r="I299" s="505"/>
      <c r="J299" s="505"/>
      <c r="K299" s="505"/>
      <c r="L299" s="505"/>
      <c r="M299" s="515">
        <v>0.629</v>
      </c>
      <c r="N299" s="516">
        <v>0.52300000000000002</v>
      </c>
      <c r="O299" s="516">
        <v>0.61299999999999999</v>
      </c>
      <c r="P299" s="516">
        <v>0.61799999999999999</v>
      </c>
      <c r="Q299" s="516">
        <v>0.626</v>
      </c>
      <c r="R299" s="516">
        <v>0.60299999999999998</v>
      </c>
      <c r="S299" s="516">
        <v>0.61299999999999999</v>
      </c>
      <c r="T299" s="516">
        <v>0.58784199999999998</v>
      </c>
      <c r="U299" s="516">
        <v>0.57867100000000005</v>
      </c>
      <c r="V299" s="516">
        <v>0.58215450000000002</v>
      </c>
      <c r="W299" s="516">
        <v>0.59439399999999998</v>
      </c>
      <c r="X299" s="541" t="s">
        <v>498</v>
      </c>
      <c r="Z299" s="541" t="s">
        <v>498</v>
      </c>
      <c r="AA299" s="310"/>
      <c r="AD299" s="323" t="s">
        <v>462</v>
      </c>
    </row>
    <row r="300" spans="1:31" ht="13.5" customHeight="1" x14ac:dyDescent="0.25">
      <c r="A300" s="341"/>
      <c r="B300" s="248"/>
      <c r="C300" s="340"/>
      <c r="D300" s="263"/>
      <c r="E300" s="263"/>
      <c r="F300" s="263"/>
      <c r="G300" s="263"/>
      <c r="H300" s="263"/>
      <c r="I300" s="263"/>
      <c r="J300" s="263"/>
      <c r="K300" s="263"/>
      <c r="L300" s="263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700"/>
      <c r="X300" s="700"/>
      <c r="Z300" s="220"/>
    </row>
    <row r="301" spans="1:31" x14ac:dyDescent="0.25">
      <c r="A301" s="128" t="s">
        <v>127</v>
      </c>
      <c r="B301" s="257"/>
      <c r="C301" s="673" t="s">
        <v>407</v>
      </c>
      <c r="D301" s="578"/>
      <c r="E301" s="84"/>
      <c r="F301" s="84"/>
      <c r="G301" s="84"/>
      <c r="H301" s="84"/>
      <c r="I301" s="84"/>
      <c r="J301" s="84"/>
      <c r="K301" s="78"/>
      <c r="L301" s="78"/>
      <c r="M301" s="84"/>
      <c r="N301" s="78"/>
      <c r="O301" s="78"/>
      <c r="P301" s="611"/>
      <c r="Q301" s="611"/>
      <c r="R301" s="611"/>
      <c r="S301" s="611"/>
      <c r="T301" s="611"/>
      <c r="U301" s="611"/>
      <c r="V301" s="611"/>
      <c r="W301" s="611"/>
      <c r="X301" s="611"/>
      <c r="Z301" s="219"/>
      <c r="AC301" s="59"/>
    </row>
    <row r="302" spans="1:31" x14ac:dyDescent="0.25">
      <c r="A302" s="128"/>
      <c r="B302" s="257"/>
      <c r="C302" s="674"/>
      <c r="D302" s="578"/>
      <c r="E302" s="84"/>
      <c r="F302" s="84"/>
      <c r="G302" s="84"/>
      <c r="H302" s="84"/>
      <c r="I302" s="84"/>
      <c r="J302" s="84"/>
      <c r="K302" s="78"/>
      <c r="L302" s="78"/>
      <c r="M302" s="84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Z302" s="219"/>
      <c r="AC302" s="59"/>
    </row>
    <row r="303" spans="1:31" x14ac:dyDescent="0.25">
      <c r="B303" s="245"/>
      <c r="C303" s="626" t="s">
        <v>419</v>
      </c>
      <c r="D303" s="522"/>
      <c r="E303" s="5">
        <v>1998</v>
      </c>
      <c r="F303" s="5">
        <v>1999</v>
      </c>
      <c r="G303" s="5">
        <v>2000</v>
      </c>
      <c r="H303" s="5">
        <v>2001</v>
      </c>
      <c r="I303" s="5">
        <v>2002</v>
      </c>
      <c r="J303" s="5">
        <v>2003</v>
      </c>
      <c r="K303" s="5">
        <v>2004</v>
      </c>
      <c r="L303" s="5">
        <v>2005</v>
      </c>
      <c r="M303" s="5">
        <v>2006</v>
      </c>
      <c r="N303" s="5">
        <v>2007</v>
      </c>
      <c r="O303" s="5">
        <v>2008</v>
      </c>
      <c r="P303" s="5">
        <v>2009</v>
      </c>
      <c r="Q303" s="5">
        <v>2010</v>
      </c>
      <c r="R303" s="5">
        <v>2011</v>
      </c>
      <c r="S303" s="523">
        <v>2012</v>
      </c>
      <c r="T303" s="523">
        <v>2013</v>
      </c>
      <c r="U303" s="523">
        <v>2014</v>
      </c>
      <c r="V303" s="523">
        <v>2015</v>
      </c>
      <c r="W303" s="523">
        <v>2016</v>
      </c>
      <c r="X303" s="523">
        <v>2017</v>
      </c>
      <c r="Z303" s="521" t="str">
        <f>Z$22</f>
        <v>évolution annuelle</v>
      </c>
    </row>
    <row r="304" spans="1:31" s="365" customFormat="1" x14ac:dyDescent="0.25">
      <c r="A304" s="406"/>
      <c r="B304" s="263"/>
      <c r="C304" s="67" t="s">
        <v>475</v>
      </c>
      <c r="D304" s="405" t="s">
        <v>210</v>
      </c>
      <c r="E304" s="701"/>
      <c r="F304" s="702"/>
      <c r="G304" s="702"/>
      <c r="H304" s="703"/>
      <c r="I304" s="407"/>
      <c r="J304" s="407"/>
      <c r="K304" s="404">
        <v>5.7910000000000004</v>
      </c>
      <c r="L304" s="404">
        <v>6.3659999999999997</v>
      </c>
      <c r="M304" s="404">
        <v>6.9980000000000002</v>
      </c>
      <c r="N304" s="402">
        <v>7.1589999999999998</v>
      </c>
      <c r="O304" s="402">
        <v>5.2329999999999997</v>
      </c>
      <c r="P304" s="402">
        <v>5.5419999999999998</v>
      </c>
      <c r="Q304" s="402">
        <v>5.9470000000000001</v>
      </c>
      <c r="R304" s="402">
        <v>6.3579999999999997</v>
      </c>
      <c r="S304" s="401">
        <v>6.5289999999999999</v>
      </c>
      <c r="T304" s="401">
        <v>6.5970000000000004</v>
      </c>
      <c r="U304" s="401">
        <v>6.7649999999999997</v>
      </c>
      <c r="V304" s="401">
        <v>7.0019999999999998</v>
      </c>
      <c r="W304" s="403">
        <v>7.1829999999999998</v>
      </c>
      <c r="X304" s="540" t="s">
        <v>498</v>
      </c>
      <c r="Y304" s="59"/>
      <c r="Z304" s="540" t="s">
        <v>498</v>
      </c>
      <c r="AA304" s="310"/>
      <c r="AD304" s="327" t="s">
        <v>424</v>
      </c>
    </row>
    <row r="305" spans="1:30" x14ac:dyDescent="0.25">
      <c r="A305" s="115" t="str">
        <f>$A$6</f>
        <v>Source ARCEP - 1998 to 2014 annual surveys. 2015 quarterly surveys.</v>
      </c>
      <c r="B305" s="245"/>
      <c r="C305" s="67" t="s">
        <v>35</v>
      </c>
      <c r="D305" s="405" t="s">
        <v>210</v>
      </c>
      <c r="E305" s="407"/>
      <c r="F305" s="407"/>
      <c r="G305" s="407"/>
      <c r="H305" s="407"/>
      <c r="I305" s="407"/>
      <c r="J305" s="407"/>
      <c r="K305" s="407"/>
      <c r="L305" s="407"/>
      <c r="M305" s="407"/>
      <c r="N305" s="403">
        <v>0.42099999999999999</v>
      </c>
      <c r="O305" s="403">
        <v>0.59699999999999998</v>
      </c>
      <c r="P305" s="403">
        <v>0.76600000000000001</v>
      </c>
      <c r="Q305" s="403">
        <v>0.90100000000000002</v>
      </c>
      <c r="R305" s="403">
        <v>1.036</v>
      </c>
      <c r="S305" s="403">
        <v>1.1100000000000001</v>
      </c>
      <c r="T305" s="403">
        <v>1.1539999999999999</v>
      </c>
      <c r="U305" s="403">
        <v>1.159</v>
      </c>
      <c r="V305" s="403">
        <v>1.1579999999999999</v>
      </c>
      <c r="W305" s="403">
        <v>1.1870000000000001</v>
      </c>
      <c r="X305" s="540" t="s">
        <v>498</v>
      </c>
      <c r="Z305" s="540" t="s">
        <v>498</v>
      </c>
      <c r="AA305" s="310"/>
      <c r="AD305" s="323" t="s">
        <v>425</v>
      </c>
    </row>
    <row r="306" spans="1:30" s="59" customFormat="1" x14ac:dyDescent="0.25">
      <c r="A306" s="360" t="s">
        <v>165</v>
      </c>
      <c r="B306" s="353" t="s">
        <v>209</v>
      </c>
      <c r="C306" s="502" t="s">
        <v>420</v>
      </c>
      <c r="D306" s="456" t="s">
        <v>210</v>
      </c>
      <c r="E306" s="361"/>
      <c r="F306" s="361"/>
      <c r="G306" s="361"/>
      <c r="H306" s="361"/>
      <c r="I306" s="361"/>
      <c r="J306" s="361"/>
      <c r="K306" s="503">
        <v>5.7910000000000004</v>
      </c>
      <c r="L306" s="503">
        <v>6.3659999999999997</v>
      </c>
      <c r="M306" s="503">
        <v>6.9980000000000002</v>
      </c>
      <c r="N306" s="503">
        <v>7.58</v>
      </c>
      <c r="O306" s="503">
        <v>5.83</v>
      </c>
      <c r="P306" s="503">
        <v>6.3079999999999998</v>
      </c>
      <c r="Q306" s="503">
        <v>6.8488429999920006</v>
      </c>
      <c r="R306" s="503">
        <v>7.3943709200000001</v>
      </c>
      <c r="S306" s="504">
        <v>7.6384800000000004</v>
      </c>
      <c r="T306" s="504">
        <v>7.7515810000000016</v>
      </c>
      <c r="U306" s="504">
        <v>7.923409999999997</v>
      </c>
      <c r="V306" s="504">
        <v>8.1601140000000001</v>
      </c>
      <c r="W306" s="504">
        <v>8.370215</v>
      </c>
      <c r="X306" s="539" t="s">
        <v>498</v>
      </c>
      <c r="Z306" s="539" t="s">
        <v>498</v>
      </c>
      <c r="AA306" s="238"/>
      <c r="AD306" s="327" t="s">
        <v>386</v>
      </c>
    </row>
    <row r="307" spans="1:30" s="59" customFormat="1" x14ac:dyDescent="0.25">
      <c r="A307" s="123"/>
      <c r="B307" s="262"/>
      <c r="C307" s="665"/>
      <c r="D307" s="238"/>
      <c r="E307" s="577"/>
      <c r="F307" s="84"/>
      <c r="G307" s="84"/>
      <c r="H307" s="84"/>
      <c r="I307" s="84"/>
      <c r="J307" s="84"/>
      <c r="K307" s="704"/>
      <c r="L307" s="704"/>
      <c r="M307" s="704"/>
      <c r="N307" s="704"/>
      <c r="O307" s="704"/>
      <c r="P307" s="704"/>
      <c r="Q307" s="704"/>
      <c r="R307" s="704"/>
      <c r="S307" s="704"/>
      <c r="T307" s="704"/>
      <c r="U307" s="704"/>
      <c r="V307" s="704"/>
      <c r="W307" s="704"/>
      <c r="X307" s="704"/>
      <c r="Z307" s="219"/>
      <c r="AA307" s="238"/>
      <c r="AD307" s="327"/>
    </row>
    <row r="308" spans="1:30" x14ac:dyDescent="0.25">
      <c r="B308" s="245"/>
      <c r="C308" s="626" t="s">
        <v>418</v>
      </c>
      <c r="D308" s="238"/>
      <c r="E308" s="520">
        <v>1998</v>
      </c>
      <c r="F308" s="520">
        <v>1999</v>
      </c>
      <c r="G308" s="520">
        <v>2000</v>
      </c>
      <c r="H308" s="520">
        <v>2001</v>
      </c>
      <c r="I308" s="520">
        <v>2002</v>
      </c>
      <c r="J308" s="520">
        <v>2003</v>
      </c>
      <c r="K308" s="520">
        <v>2004</v>
      </c>
      <c r="L308" s="520">
        <v>2005</v>
      </c>
      <c r="M308" s="520">
        <v>2006</v>
      </c>
      <c r="N308" s="520">
        <v>2007</v>
      </c>
      <c r="O308" s="520">
        <v>2008</v>
      </c>
      <c r="P308" s="520">
        <v>2009</v>
      </c>
      <c r="Q308" s="520">
        <v>2010</v>
      </c>
      <c r="R308" s="520">
        <v>2011</v>
      </c>
      <c r="S308" s="520">
        <v>2012</v>
      </c>
      <c r="T308" s="520">
        <v>2013</v>
      </c>
      <c r="U308" s="520">
        <v>2014</v>
      </c>
      <c r="V308" s="520">
        <v>2015</v>
      </c>
      <c r="W308" s="520">
        <v>2016</v>
      </c>
      <c r="X308" s="520">
        <v>2017</v>
      </c>
      <c r="Z308" s="521" t="str">
        <f>Z$22</f>
        <v>évolution annuelle</v>
      </c>
    </row>
    <row r="309" spans="1:30" ht="13.2" customHeight="1" x14ac:dyDescent="0.25">
      <c r="A309" s="400"/>
      <c r="B309" s="374"/>
      <c r="C309" s="67" t="s">
        <v>14</v>
      </c>
      <c r="D309" s="234" t="s">
        <v>211</v>
      </c>
      <c r="E309" s="385"/>
      <c r="F309" s="385"/>
      <c r="G309" s="385"/>
      <c r="H309" s="385"/>
      <c r="I309" s="407"/>
      <c r="J309" s="407"/>
      <c r="K309" s="407"/>
      <c r="L309" s="407"/>
      <c r="M309" s="407"/>
      <c r="N309" s="349"/>
      <c r="O309" s="349"/>
      <c r="P309" s="349"/>
      <c r="Q309" s="349"/>
      <c r="R309" s="349"/>
      <c r="S309" s="349"/>
      <c r="T309" s="408">
        <v>4131</v>
      </c>
      <c r="U309" s="408">
        <v>4158</v>
      </c>
      <c r="V309" s="408">
        <v>4204</v>
      </c>
      <c r="W309" s="408">
        <v>4374</v>
      </c>
      <c r="X309" s="540" t="s">
        <v>498</v>
      </c>
      <c r="Z309" s="540" t="s">
        <v>498</v>
      </c>
      <c r="AA309" s="310"/>
      <c r="AD309" s="323" t="s">
        <v>430</v>
      </c>
    </row>
    <row r="310" spans="1:30" ht="13.2" customHeight="1" x14ac:dyDescent="0.25">
      <c r="A310" s="400"/>
      <c r="B310" s="374"/>
      <c r="C310" s="67" t="s">
        <v>426</v>
      </c>
      <c r="D310" s="234" t="s">
        <v>211</v>
      </c>
      <c r="E310" s="385"/>
      <c r="F310" s="385"/>
      <c r="G310" s="385"/>
      <c r="H310" s="385"/>
      <c r="I310" s="407"/>
      <c r="J310" s="407"/>
      <c r="K310" s="407"/>
      <c r="L310" s="407"/>
      <c r="M310" s="407"/>
      <c r="N310" s="349"/>
      <c r="O310" s="349"/>
      <c r="P310" s="349"/>
      <c r="Q310" s="349"/>
      <c r="R310" s="349"/>
      <c r="S310" s="349"/>
      <c r="T310" s="408">
        <v>7136</v>
      </c>
      <c r="U310" s="408">
        <v>6992</v>
      </c>
      <c r="V310" s="408">
        <v>7140</v>
      </c>
      <c r="W310" s="408">
        <v>7646</v>
      </c>
      <c r="X310" s="540" t="s">
        <v>498</v>
      </c>
      <c r="Z310" s="540" t="s">
        <v>498</v>
      </c>
      <c r="AA310" s="310"/>
      <c r="AD310" s="323" t="s">
        <v>431</v>
      </c>
    </row>
    <row r="311" spans="1:30" ht="13.2" customHeight="1" x14ac:dyDescent="0.25">
      <c r="A311" s="400"/>
      <c r="B311" s="374"/>
      <c r="C311" s="67" t="s">
        <v>427</v>
      </c>
      <c r="D311" s="234" t="s">
        <v>211</v>
      </c>
      <c r="E311" s="385"/>
      <c r="F311" s="385"/>
      <c r="G311" s="385"/>
      <c r="H311" s="385"/>
      <c r="I311" s="407"/>
      <c r="J311" s="407"/>
      <c r="K311" s="407"/>
      <c r="L311" s="407"/>
      <c r="M311" s="407"/>
      <c r="N311" s="349"/>
      <c r="O311" s="349"/>
      <c r="P311" s="349"/>
      <c r="Q311" s="349"/>
      <c r="R311" s="349"/>
      <c r="S311" s="349"/>
      <c r="T311" s="408">
        <v>5409</v>
      </c>
      <c r="U311" s="408">
        <v>5667</v>
      </c>
      <c r="V311" s="408">
        <v>6242</v>
      </c>
      <c r="W311" s="408">
        <v>6623</v>
      </c>
      <c r="X311" s="540" t="s">
        <v>498</v>
      </c>
      <c r="Z311" s="540" t="s">
        <v>498</v>
      </c>
      <c r="AA311" s="310"/>
      <c r="AD311" s="323" t="s">
        <v>432</v>
      </c>
    </row>
    <row r="312" spans="1:30" ht="13.2" customHeight="1" x14ac:dyDescent="0.25">
      <c r="A312" s="400"/>
      <c r="B312" s="374"/>
      <c r="C312" s="67" t="s">
        <v>428</v>
      </c>
      <c r="D312" s="234" t="s">
        <v>211</v>
      </c>
      <c r="E312" s="385"/>
      <c r="F312" s="385"/>
      <c r="G312" s="385"/>
      <c r="H312" s="385"/>
      <c r="I312" s="407"/>
      <c r="J312" s="407"/>
      <c r="K312" s="407"/>
      <c r="L312" s="407"/>
      <c r="M312" s="407"/>
      <c r="N312" s="349"/>
      <c r="O312" s="349"/>
      <c r="P312" s="349"/>
      <c r="Q312" s="349"/>
      <c r="R312" s="349"/>
      <c r="S312" s="349"/>
      <c r="T312" s="408">
        <v>515</v>
      </c>
      <c r="U312" s="408">
        <v>499</v>
      </c>
      <c r="V312" s="408">
        <v>509</v>
      </c>
      <c r="W312" s="408">
        <v>506</v>
      </c>
      <c r="X312" s="540" t="s">
        <v>498</v>
      </c>
      <c r="Z312" s="540" t="s">
        <v>498</v>
      </c>
      <c r="AA312" s="310"/>
      <c r="AD312" s="323" t="s">
        <v>433</v>
      </c>
    </row>
    <row r="313" spans="1:30" ht="13.2" customHeight="1" x14ac:dyDescent="0.25">
      <c r="A313" s="400"/>
      <c r="B313" s="374"/>
      <c r="C313" s="67" t="s">
        <v>429</v>
      </c>
      <c r="D313" s="234" t="s">
        <v>211</v>
      </c>
      <c r="E313" s="385"/>
      <c r="F313" s="385"/>
      <c r="G313" s="385"/>
      <c r="H313" s="385"/>
      <c r="I313" s="407"/>
      <c r="J313" s="407"/>
      <c r="K313" s="407"/>
      <c r="L313" s="407"/>
      <c r="M313" s="407"/>
      <c r="N313" s="349"/>
      <c r="O313" s="349"/>
      <c r="P313" s="349"/>
      <c r="Q313" s="349"/>
      <c r="R313" s="349"/>
      <c r="S313" s="349"/>
      <c r="T313" s="408">
        <v>522</v>
      </c>
      <c r="U313" s="408">
        <v>508</v>
      </c>
      <c r="V313" s="408">
        <v>531</v>
      </c>
      <c r="W313" s="408">
        <v>520</v>
      </c>
      <c r="X313" s="540" t="s">
        <v>498</v>
      </c>
      <c r="Z313" s="540" t="s">
        <v>498</v>
      </c>
      <c r="AA313" s="310"/>
      <c r="AD313" s="323" t="s">
        <v>434</v>
      </c>
    </row>
    <row r="314" spans="1:30" ht="13.2" customHeight="1" x14ac:dyDescent="0.25">
      <c r="A314" s="108" t="s">
        <v>240</v>
      </c>
      <c r="B314" s="234" t="s">
        <v>212</v>
      </c>
      <c r="C314" s="475" t="s">
        <v>17</v>
      </c>
      <c r="D314" s="456" t="s">
        <v>211</v>
      </c>
      <c r="E314" s="517"/>
      <c r="F314" s="517"/>
      <c r="G314" s="517"/>
      <c r="H314" s="517"/>
      <c r="I314" s="505"/>
      <c r="J314" s="505"/>
      <c r="K314" s="505"/>
      <c r="L314" s="505"/>
      <c r="M314" s="505"/>
      <c r="N314" s="451">
        <v>15315</v>
      </c>
      <c r="O314" s="451">
        <v>16494</v>
      </c>
      <c r="P314" s="451">
        <v>17995</v>
      </c>
      <c r="Q314" s="451">
        <v>19638</v>
      </c>
      <c r="R314" s="451">
        <v>20488</v>
      </c>
      <c r="S314" s="451">
        <v>20184</v>
      </c>
      <c r="T314" s="451">
        <v>17712</v>
      </c>
      <c r="U314" s="451">
        <v>17823</v>
      </c>
      <c r="V314" s="451">
        <v>18623</v>
      </c>
      <c r="W314" s="451">
        <v>19669</v>
      </c>
      <c r="X314" s="539" t="s">
        <v>498</v>
      </c>
      <c r="Z314" s="539" t="s">
        <v>498</v>
      </c>
      <c r="AD314" s="323" t="s">
        <v>387</v>
      </c>
    </row>
    <row r="315" spans="1:30" ht="9" customHeight="1" x14ac:dyDescent="0.25">
      <c r="A315" s="371"/>
      <c r="B315" s="372"/>
      <c r="C315" s="123"/>
      <c r="D315" s="365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Z315" s="59"/>
      <c r="AA315" s="59"/>
    </row>
    <row r="316" spans="1:30" x14ac:dyDescent="0.25">
      <c r="A316" s="48" t="s">
        <v>161</v>
      </c>
      <c r="B316" s="228" t="s">
        <v>209</v>
      </c>
      <c r="C316" s="67" t="s">
        <v>64</v>
      </c>
      <c r="D316" s="228" t="s">
        <v>210</v>
      </c>
      <c r="E316" s="387"/>
      <c r="F316" s="387"/>
      <c r="G316" s="387"/>
      <c r="H316" s="387"/>
      <c r="I316" s="349"/>
      <c r="J316" s="349"/>
      <c r="K316" s="349"/>
      <c r="L316" s="349"/>
      <c r="M316" s="349"/>
      <c r="N316" s="349"/>
      <c r="O316" s="349"/>
      <c r="P316" s="349"/>
      <c r="Q316" s="349"/>
      <c r="R316" s="349"/>
      <c r="S316" s="349"/>
      <c r="T316" s="362">
        <v>4225.5800521272204</v>
      </c>
      <c r="U316" s="362">
        <v>5337.5752828157802</v>
      </c>
      <c r="V316" s="362">
        <v>6167.9695567977797</v>
      </c>
      <c r="W316" s="362">
        <v>7236.1306444563297</v>
      </c>
      <c r="X316" s="540" t="s">
        <v>498</v>
      </c>
      <c r="Z316" s="540" t="s">
        <v>498</v>
      </c>
      <c r="AD316" s="323" t="s">
        <v>388</v>
      </c>
    </row>
    <row r="317" spans="1:30" x14ac:dyDescent="0.25">
      <c r="A317" s="368"/>
      <c r="B317" s="369"/>
      <c r="C317" s="67" t="s">
        <v>476</v>
      </c>
      <c r="D317" s="228" t="s">
        <v>210</v>
      </c>
      <c r="E317" s="384"/>
      <c r="F317" s="384"/>
      <c r="G317" s="384"/>
      <c r="H317" s="384"/>
      <c r="I317" s="349"/>
      <c r="J317" s="349"/>
      <c r="K317" s="349"/>
      <c r="L317" s="349"/>
      <c r="M317" s="349"/>
      <c r="N317" s="349"/>
      <c r="O317" s="349"/>
      <c r="P317" s="349"/>
      <c r="Q317" s="349"/>
      <c r="R317" s="349"/>
      <c r="S317" s="349"/>
      <c r="T317" s="370">
        <v>88</v>
      </c>
      <c r="U317" s="370">
        <v>156</v>
      </c>
      <c r="V317" s="370">
        <v>206</v>
      </c>
      <c r="W317" s="370">
        <v>207</v>
      </c>
      <c r="X317" s="540" t="s">
        <v>498</v>
      </c>
      <c r="Z317" s="540" t="s">
        <v>498</v>
      </c>
      <c r="AA317" s="310"/>
      <c r="AD317" s="323" t="s">
        <v>422</v>
      </c>
    </row>
    <row r="318" spans="1:30" x14ac:dyDescent="0.25">
      <c r="A318" s="371"/>
      <c r="B318" s="372"/>
      <c r="C318" s="518" t="s">
        <v>421</v>
      </c>
      <c r="D318" s="456" t="s">
        <v>210</v>
      </c>
      <c r="E318" s="505"/>
      <c r="F318" s="505"/>
      <c r="G318" s="505"/>
      <c r="H318" s="505"/>
      <c r="I318" s="505"/>
      <c r="J318" s="505"/>
      <c r="K318" s="505"/>
      <c r="L318" s="505"/>
      <c r="M318" s="505"/>
      <c r="N318" s="505"/>
      <c r="O318" s="519">
        <v>887</v>
      </c>
      <c r="P318" s="519">
        <v>1186</v>
      </c>
      <c r="Q318" s="519">
        <v>2047</v>
      </c>
      <c r="R318" s="519">
        <v>3005</v>
      </c>
      <c r="S318" s="519">
        <v>3803</v>
      </c>
      <c r="T318" s="519">
        <v>4313.5800521272204</v>
      </c>
      <c r="U318" s="519">
        <v>5493.5752828157802</v>
      </c>
      <c r="V318" s="519">
        <v>6373.9695567977797</v>
      </c>
      <c r="W318" s="519">
        <v>7444</v>
      </c>
      <c r="X318" s="539" t="s">
        <v>498</v>
      </c>
      <c r="Z318" s="539" t="s">
        <v>498</v>
      </c>
      <c r="AD318" s="323" t="s">
        <v>423</v>
      </c>
    </row>
    <row r="319" spans="1:30" ht="9" customHeight="1" x14ac:dyDescent="0.25">
      <c r="A319" s="371"/>
      <c r="B319" s="372"/>
      <c r="C319" s="123"/>
      <c r="D319" s="365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Z319" s="59"/>
      <c r="AA319" s="59"/>
    </row>
    <row r="320" spans="1:30" ht="12.75" customHeight="1" x14ac:dyDescent="0.25">
      <c r="A320" s="48" t="s">
        <v>145</v>
      </c>
      <c r="B320" s="234" t="s">
        <v>205</v>
      </c>
      <c r="C320" s="725" t="s">
        <v>45</v>
      </c>
      <c r="D320" s="456" t="s">
        <v>213</v>
      </c>
      <c r="E320" s="457"/>
      <c r="F320" s="457"/>
      <c r="G320" s="457"/>
      <c r="H320" s="457"/>
      <c r="I320" s="457"/>
      <c r="J320" s="457"/>
      <c r="K320" s="457"/>
      <c r="L320" s="457"/>
      <c r="M320" s="457"/>
      <c r="N320" s="457"/>
      <c r="O320" s="451">
        <v>1583</v>
      </c>
      <c r="P320" s="451">
        <v>1508</v>
      </c>
      <c r="Q320" s="451">
        <v>3312</v>
      </c>
      <c r="R320" s="451">
        <v>5939.320577882344</v>
      </c>
      <c r="S320" s="451">
        <v>9841.0963861535165</v>
      </c>
      <c r="T320" s="451">
        <v>14181.694242660742</v>
      </c>
      <c r="U320" s="451">
        <v>27184.178139030177</v>
      </c>
      <c r="V320" s="451">
        <v>50569.646525920798</v>
      </c>
      <c r="W320" s="451">
        <v>80074.498873969234</v>
      </c>
      <c r="X320" s="539" t="s">
        <v>498</v>
      </c>
      <c r="Z320" s="539" t="s">
        <v>498</v>
      </c>
      <c r="AD320" s="323" t="s">
        <v>389</v>
      </c>
    </row>
    <row r="321" spans="1:30" s="59" customFormat="1" x14ac:dyDescent="0.25">
      <c r="A321" s="123"/>
      <c r="B321" s="262"/>
      <c r="C321" s="668"/>
      <c r="D321" s="238"/>
      <c r="E321" s="577"/>
      <c r="F321" s="84"/>
      <c r="G321" s="84"/>
      <c r="H321" s="84"/>
      <c r="I321" s="84"/>
      <c r="J321" s="84"/>
      <c r="K321" s="84"/>
      <c r="L321" s="78"/>
      <c r="M321" s="78"/>
      <c r="N321" s="84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Z321" s="219"/>
      <c r="AA321" s="238"/>
      <c r="AD321" s="327"/>
    </row>
    <row r="322" spans="1:30" x14ac:dyDescent="0.25">
      <c r="B322" s="245"/>
      <c r="C322" s="665"/>
      <c r="D322" s="238"/>
      <c r="E322" s="5">
        <v>1998</v>
      </c>
      <c r="F322" s="5">
        <v>1999</v>
      </c>
      <c r="G322" s="5">
        <v>2000</v>
      </c>
      <c r="H322" s="5">
        <v>2001</v>
      </c>
      <c r="I322" s="5">
        <v>2002</v>
      </c>
      <c r="J322" s="5">
        <v>2003</v>
      </c>
      <c r="K322" s="5">
        <v>2004</v>
      </c>
      <c r="L322" s="5">
        <v>2005</v>
      </c>
      <c r="M322" s="5">
        <v>2006</v>
      </c>
      <c r="N322" s="5">
        <v>2007</v>
      </c>
      <c r="O322" s="5">
        <v>2008</v>
      </c>
      <c r="P322" s="5">
        <v>2009</v>
      </c>
      <c r="Q322" s="5">
        <v>2010</v>
      </c>
      <c r="R322" s="5">
        <v>2011</v>
      </c>
      <c r="S322" s="5">
        <v>2012</v>
      </c>
      <c r="T322" s="5">
        <v>2013</v>
      </c>
      <c r="U322" s="5">
        <v>2014</v>
      </c>
      <c r="V322" s="5">
        <v>2015</v>
      </c>
      <c r="W322" s="5">
        <v>2016</v>
      </c>
      <c r="X322" s="5">
        <v>2017</v>
      </c>
      <c r="Z322" s="300" t="str">
        <f>Z$22</f>
        <v>évolution annuelle</v>
      </c>
    </row>
    <row r="323" spans="1:30" x14ac:dyDescent="0.2">
      <c r="A323" s="107" t="s">
        <v>175</v>
      </c>
      <c r="B323" s="227" t="s">
        <v>208</v>
      </c>
      <c r="C323" s="624" t="s">
        <v>178</v>
      </c>
      <c r="D323" s="449" t="s">
        <v>262</v>
      </c>
      <c r="E323" s="450"/>
      <c r="F323" s="450"/>
      <c r="G323" s="450"/>
      <c r="H323" s="450"/>
      <c r="I323" s="450"/>
      <c r="J323" s="451">
        <v>3043.6660000000002</v>
      </c>
      <c r="K323" s="451">
        <v>3657.3969999999999</v>
      </c>
      <c r="L323" s="451">
        <v>4609.68</v>
      </c>
      <c r="M323" s="451">
        <v>4792.616</v>
      </c>
      <c r="N323" s="451">
        <v>4615.7380000000003</v>
      </c>
      <c r="O323" s="451">
        <v>2977.27</v>
      </c>
      <c r="P323" s="451">
        <v>3021.9009999999998</v>
      </c>
      <c r="Q323" s="451">
        <v>3208.8012812016209</v>
      </c>
      <c r="R323" s="451">
        <v>3380.1393353498042</v>
      </c>
      <c r="S323" s="451">
        <v>3246.34435204795</v>
      </c>
      <c r="T323" s="451">
        <v>2951.5053993483543</v>
      </c>
      <c r="U323" s="451">
        <v>2780.1020082175273</v>
      </c>
      <c r="V323" s="451">
        <v>2615.0597448673216</v>
      </c>
      <c r="W323" s="451">
        <v>2511.908815441021</v>
      </c>
      <c r="X323" s="539" t="s">
        <v>498</v>
      </c>
      <c r="Z323" s="539" t="s">
        <v>498</v>
      </c>
      <c r="AD323" s="323" t="s">
        <v>390</v>
      </c>
    </row>
    <row r="324" spans="1:30" s="365" customFormat="1" ht="12.6" customHeight="1" x14ac:dyDescent="0.2">
      <c r="A324" s="452" t="s">
        <v>176</v>
      </c>
      <c r="B324" s="336" t="s">
        <v>208</v>
      </c>
      <c r="C324" s="628" t="s">
        <v>177</v>
      </c>
      <c r="D324" s="336" t="s">
        <v>262</v>
      </c>
      <c r="E324" s="361"/>
      <c r="F324" s="361"/>
      <c r="G324" s="361"/>
      <c r="H324" s="361"/>
      <c r="I324" s="361"/>
      <c r="J324" s="453">
        <v>3044</v>
      </c>
      <c r="K324" s="453">
        <v>3657</v>
      </c>
      <c r="L324" s="453">
        <v>4610</v>
      </c>
      <c r="M324" s="453">
        <v>4793</v>
      </c>
      <c r="N324" s="453">
        <v>4632</v>
      </c>
      <c r="O324" s="453">
        <v>3017</v>
      </c>
      <c r="P324" s="453">
        <v>3066</v>
      </c>
      <c r="Q324" s="453">
        <v>3262.0030603672699</v>
      </c>
      <c r="R324" s="453">
        <v>3453.6058801922204</v>
      </c>
      <c r="S324" s="453">
        <v>3327.3418165179501</v>
      </c>
      <c r="T324" s="453">
        <v>3053.7244012287501</v>
      </c>
      <c r="U324" s="453">
        <v>2867.9207412432302</v>
      </c>
      <c r="V324" s="453">
        <v>2712.0746102338899</v>
      </c>
      <c r="W324" s="453">
        <v>2615.6484139583399</v>
      </c>
      <c r="X324" s="540" t="s">
        <v>498</v>
      </c>
      <c r="Z324" s="540" t="s">
        <v>498</v>
      </c>
      <c r="AA324" s="238"/>
      <c r="AD324" s="327" t="s">
        <v>391</v>
      </c>
    </row>
    <row r="325" spans="1:30" s="59" customFormat="1" x14ac:dyDescent="0.25">
      <c r="A325" s="123"/>
      <c r="B325" s="575"/>
      <c r="C325" s="665"/>
      <c r="D325" s="578"/>
      <c r="E325" s="84"/>
      <c r="F325" s="84"/>
      <c r="G325" s="84"/>
      <c r="H325" s="84"/>
      <c r="I325" s="84"/>
      <c r="J325" s="84"/>
      <c r="K325" s="78"/>
      <c r="L325" s="78"/>
      <c r="M325" s="84"/>
      <c r="N325" s="78"/>
      <c r="O325" s="78"/>
      <c r="P325" s="78"/>
      <c r="Q325" s="611"/>
      <c r="R325" s="78"/>
      <c r="S325" s="78"/>
      <c r="T325" s="78"/>
      <c r="U325" s="78"/>
      <c r="V325" s="78"/>
      <c r="W325" s="78"/>
      <c r="X325" s="78"/>
      <c r="AA325" s="238"/>
      <c r="AD325" s="327"/>
    </row>
    <row r="326" spans="1:30" x14ac:dyDescent="0.25">
      <c r="A326" s="155" t="s">
        <v>126</v>
      </c>
      <c r="B326" s="264"/>
      <c r="C326" s="673" t="s">
        <v>437</v>
      </c>
      <c r="D326" s="578"/>
      <c r="E326" s="84"/>
      <c r="F326" s="84"/>
      <c r="G326" s="84"/>
      <c r="H326" s="84"/>
      <c r="I326" s="84"/>
      <c r="J326" s="84"/>
      <c r="K326" s="78"/>
      <c r="L326" s="78"/>
      <c r="M326" s="84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</row>
    <row r="327" spans="1:30" x14ac:dyDescent="0.25">
      <c r="B327" s="244"/>
      <c r="C327" s="124"/>
      <c r="D327" s="365"/>
      <c r="E327" s="5">
        <v>1998</v>
      </c>
      <c r="F327" s="5">
        <v>1999</v>
      </c>
      <c r="G327" s="5">
        <v>2000</v>
      </c>
      <c r="H327" s="5">
        <v>2001</v>
      </c>
      <c r="I327" s="5">
        <v>2002</v>
      </c>
      <c r="J327" s="5">
        <v>2003</v>
      </c>
      <c r="K327" s="5">
        <v>2004</v>
      </c>
      <c r="L327" s="5">
        <v>2005</v>
      </c>
      <c r="M327" s="5">
        <v>2006</v>
      </c>
      <c r="N327" s="5">
        <v>2007</v>
      </c>
      <c r="O327" s="5">
        <v>2008</v>
      </c>
      <c r="P327" s="5">
        <v>2009</v>
      </c>
      <c r="Q327" s="5">
        <v>2010</v>
      </c>
      <c r="R327" s="5">
        <v>2011</v>
      </c>
      <c r="S327" s="5">
        <v>2012</v>
      </c>
      <c r="T327" s="5">
        <v>2013</v>
      </c>
      <c r="U327" s="5">
        <v>2014</v>
      </c>
      <c r="V327" s="5">
        <v>2015</v>
      </c>
      <c r="W327" s="5">
        <v>2016</v>
      </c>
      <c r="X327" s="5">
        <v>2017</v>
      </c>
      <c r="Z327" s="300" t="str">
        <f>Z$22</f>
        <v>évolution annuelle</v>
      </c>
    </row>
    <row r="328" spans="1:30" s="92" customFormat="1" x14ac:dyDescent="0.2">
      <c r="A328" s="383"/>
      <c r="B328" s="382"/>
      <c r="C328" s="725" t="s">
        <v>471</v>
      </c>
      <c r="D328" s="449" t="s">
        <v>262</v>
      </c>
      <c r="E328" s="454"/>
      <c r="F328" s="454"/>
      <c r="G328" s="454"/>
      <c r="H328" s="454"/>
      <c r="I328" s="454"/>
      <c r="J328" s="455">
        <v>798</v>
      </c>
      <c r="K328" s="455">
        <v>855</v>
      </c>
      <c r="L328" s="455">
        <v>972</v>
      </c>
      <c r="M328" s="455">
        <v>862</v>
      </c>
      <c r="N328" s="451">
        <v>896</v>
      </c>
      <c r="O328" s="451">
        <v>743</v>
      </c>
      <c r="P328" s="451">
        <v>686</v>
      </c>
      <c r="Q328" s="451">
        <v>613</v>
      </c>
      <c r="R328" s="451">
        <v>523</v>
      </c>
      <c r="S328" s="451">
        <v>476</v>
      </c>
      <c r="T328" s="451">
        <v>365</v>
      </c>
      <c r="U328" s="451">
        <v>319</v>
      </c>
      <c r="V328" s="451">
        <v>310</v>
      </c>
      <c r="W328" s="451">
        <v>298</v>
      </c>
      <c r="X328" s="539" t="s">
        <v>498</v>
      </c>
      <c r="Y328" s="90"/>
      <c r="Z328" s="539" t="s">
        <v>498</v>
      </c>
      <c r="AA328" s="430"/>
      <c r="AB328" s="90"/>
      <c r="AD328" s="376" t="s">
        <v>438</v>
      </c>
    </row>
    <row r="329" spans="1:30" s="59" customFormat="1" x14ac:dyDescent="0.2">
      <c r="A329" s="123"/>
      <c r="B329" s="683"/>
      <c r="C329" s="432" t="s">
        <v>472</v>
      </c>
      <c r="D329" s="431"/>
      <c r="E329" s="705"/>
      <c r="F329" s="705"/>
      <c r="G329" s="705"/>
      <c r="H329" s="705"/>
      <c r="I329" s="705"/>
      <c r="J329" s="706"/>
      <c r="K329" s="706"/>
      <c r="L329" s="706"/>
      <c r="M329" s="706"/>
      <c r="N329" s="707"/>
      <c r="O329" s="707"/>
      <c r="P329" s="707"/>
      <c r="Q329" s="707"/>
      <c r="R329" s="707"/>
      <c r="S329" s="707"/>
      <c r="T329" s="707"/>
      <c r="U329" s="707"/>
      <c r="V329" s="707"/>
      <c r="W329" s="707"/>
      <c r="X329" s="707"/>
      <c r="Z329" s="220"/>
      <c r="AA329" s="310"/>
      <c r="AD329" s="327"/>
    </row>
    <row r="330" spans="1:30" s="59" customFormat="1" x14ac:dyDescent="0.25">
      <c r="A330" s="93"/>
      <c r="B330" s="575"/>
      <c r="C330" s="708"/>
      <c r="D330" s="578"/>
      <c r="E330" s="84"/>
      <c r="F330" s="84"/>
      <c r="G330" s="84"/>
      <c r="H330" s="84"/>
      <c r="I330" s="84"/>
      <c r="J330" s="84"/>
      <c r="K330" s="78"/>
      <c r="L330" s="78"/>
      <c r="M330" s="84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Z330" s="219"/>
      <c r="AA330" s="238"/>
      <c r="AD330" s="327"/>
    </row>
    <row r="331" spans="1:30" s="59" customFormat="1" x14ac:dyDescent="0.25">
      <c r="A331" s="93"/>
      <c r="B331" s="575"/>
      <c r="C331" s="709" t="str">
        <f>$C$6</f>
        <v>Source ARCEP - Enquêtes annuelles 1998 à 2016 ; enquêtes trimestrielles 2017.</v>
      </c>
      <c r="D331" s="578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Z331" s="219"/>
      <c r="AA331" s="238"/>
      <c r="AD331" s="327"/>
    </row>
    <row r="332" spans="1:30" s="59" customFormat="1" x14ac:dyDescent="0.25">
      <c r="A332" s="123"/>
      <c r="B332" s="575"/>
      <c r="C332" s="709" t="s">
        <v>265</v>
      </c>
      <c r="D332" s="578"/>
      <c r="E332" s="84"/>
      <c r="F332" s="84"/>
      <c r="G332" s="84"/>
      <c r="H332" s="84"/>
      <c r="I332" s="84"/>
      <c r="J332" s="84"/>
      <c r="K332" s="78"/>
      <c r="L332" s="78"/>
      <c r="M332" s="84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Z332" s="219"/>
      <c r="AA332" s="238"/>
      <c r="AD332" s="327"/>
    </row>
    <row r="333" spans="1:30" s="59" customFormat="1" x14ac:dyDescent="0.25">
      <c r="A333" s="123"/>
      <c r="B333" s="575"/>
      <c r="C333" s="709" t="s">
        <v>533</v>
      </c>
      <c r="D333" s="578"/>
      <c r="E333" s="84"/>
      <c r="F333" s="84"/>
      <c r="G333" s="84"/>
      <c r="H333" s="84"/>
      <c r="I333" s="84"/>
      <c r="J333" s="84"/>
      <c r="K333" s="78"/>
      <c r="L333" s="78"/>
      <c r="M333" s="84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Z333" s="219"/>
      <c r="AA333" s="238"/>
      <c r="AD333" s="327"/>
    </row>
    <row r="334" spans="1:30" s="59" customFormat="1" x14ac:dyDescent="0.25">
      <c r="A334" s="123"/>
      <c r="B334" s="575"/>
      <c r="C334" s="710" t="s">
        <v>263</v>
      </c>
      <c r="D334" s="578"/>
      <c r="E334" s="84"/>
      <c r="F334" s="84"/>
      <c r="G334" s="84"/>
      <c r="H334" s="84"/>
      <c r="I334" s="84"/>
      <c r="J334" s="84"/>
      <c r="K334" s="78"/>
      <c r="L334" s="78"/>
      <c r="M334" s="84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Z334" s="219"/>
      <c r="AA334" s="238"/>
      <c r="AD334" s="327"/>
    </row>
    <row r="335" spans="1:30" s="59" customFormat="1" x14ac:dyDescent="0.25">
      <c r="A335" s="123"/>
      <c r="B335" s="575"/>
      <c r="C335" s="711" t="s">
        <v>264</v>
      </c>
      <c r="D335" s="578"/>
      <c r="E335" s="84"/>
      <c r="F335" s="84"/>
      <c r="G335" s="84"/>
      <c r="H335" s="84"/>
      <c r="I335" s="84"/>
      <c r="J335" s="84"/>
      <c r="K335" s="78"/>
      <c r="L335" s="78"/>
      <c r="M335" s="84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Z335" s="219"/>
      <c r="AA335" s="238"/>
      <c r="AD335" s="327"/>
    </row>
    <row r="336" spans="1:30" s="59" customFormat="1" x14ac:dyDescent="0.25">
      <c r="A336" s="123"/>
      <c r="B336" s="575"/>
      <c r="C336" s="665"/>
      <c r="D336" s="578"/>
      <c r="E336" s="84"/>
      <c r="F336" s="84"/>
      <c r="G336" s="84"/>
      <c r="H336" s="84"/>
      <c r="I336" s="84"/>
      <c r="J336" s="84"/>
      <c r="K336" s="78"/>
      <c r="L336" s="78"/>
      <c r="M336" s="84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Z336" s="219"/>
      <c r="AA336" s="238"/>
      <c r="AD336" s="327"/>
    </row>
    <row r="337" spans="1:30" s="59" customFormat="1" x14ac:dyDescent="0.25">
      <c r="A337" s="123"/>
      <c r="B337" s="575"/>
      <c r="C337" s="665"/>
      <c r="D337" s="578"/>
      <c r="E337" s="84"/>
      <c r="F337" s="84"/>
      <c r="G337" s="84"/>
      <c r="H337" s="84"/>
      <c r="I337" s="84"/>
      <c r="J337" s="84"/>
      <c r="K337" s="78"/>
      <c r="L337" s="78"/>
      <c r="M337" s="84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Z337" s="219"/>
      <c r="AA337" s="238"/>
      <c r="AD337" s="327"/>
    </row>
  </sheetData>
  <mergeCells count="31">
    <mergeCell ref="AA184:AA185"/>
    <mergeCell ref="C225:D225"/>
    <mergeCell ref="C195:D195"/>
    <mergeCell ref="C189:D189"/>
    <mergeCell ref="C197:U197"/>
    <mergeCell ref="C201:D201"/>
    <mergeCell ref="C205:D205"/>
    <mergeCell ref="C212:D212"/>
    <mergeCell ref="C230:D230"/>
    <mergeCell ref="C155:D155"/>
    <mergeCell ref="C169:D169"/>
    <mergeCell ref="C217:D217"/>
    <mergeCell ref="C262:D262"/>
    <mergeCell ref="C254:D254"/>
    <mergeCell ref="C249:D249"/>
    <mergeCell ref="C235:D235"/>
    <mergeCell ref="C40:D40"/>
    <mergeCell ref="C110:U110"/>
    <mergeCell ref="C194:D194"/>
    <mergeCell ref="C162:D162"/>
    <mergeCell ref="C177:D177"/>
    <mergeCell ref="C183:D183"/>
    <mergeCell ref="C95:D95"/>
    <mergeCell ref="C98:U98"/>
    <mergeCell ref="C144:D144"/>
    <mergeCell ref="C59:X59"/>
    <mergeCell ref="C17:X17"/>
    <mergeCell ref="C18:X18"/>
    <mergeCell ref="C11:X11"/>
    <mergeCell ref="C22:D22"/>
    <mergeCell ref="C32:D32"/>
  </mergeCells>
  <phoneticPr fontId="0" type="noConversion"/>
  <hyperlinks>
    <hyperlink ref="C334" r:id="rId1"/>
    <hyperlink ref="C335" r:id="rId2"/>
  </hyperlinks>
  <pageMargins left="0.78740157480314965" right="0.78740157480314965" top="0.59055118110236227" bottom="0.62992125984251968" header="0.19685039370078741" footer="0.39370078740157483"/>
  <pageSetup paperSize="9" scale="85" fitToHeight="0" orientation="landscape" useFirstPageNumber="1" r:id="rId3"/>
  <headerFooter alignWithMargins="0">
    <oddHeader>&amp;CARCEP - Observatoire statistique de l'Arcep - indicateurs annuels&amp;RPage &amp;P</oddHead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Mai 2018</vt:lpstr>
      <vt:lpstr>'Mai 2018'!Zone_d_impression</vt:lpstr>
    </vt:vector>
  </TitlesOfParts>
  <Company>République Française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chronologiques annuelles : 1998 - 2009</dc:title>
  <dc:creator>ARCEP</dc:creator>
  <cp:lastModifiedBy>Géraldine Olivier</cp:lastModifiedBy>
  <cp:lastPrinted>2018-05-15T09:48:23Z</cp:lastPrinted>
  <dcterms:created xsi:type="dcterms:W3CDTF">2007-07-18T14:29:26Z</dcterms:created>
  <dcterms:modified xsi:type="dcterms:W3CDTF">2018-05-18T10:02:16Z</dcterms:modified>
</cp:coreProperties>
</file>