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1640" activeTab="0"/>
  </bookViews>
  <sheets>
    <sheet name="25 janvier 2012" sheetId="1" r:id="rId1"/>
  </sheets>
  <definedNames>
    <definedName name="_ftn1" localSheetId="0">'25 janvier 2012'!#REF!</definedName>
    <definedName name="_ftn2" localSheetId="0">'25 janvier 2012'!#REF!</definedName>
    <definedName name="_ftnref1" localSheetId="0">'25 janvier 2012'!#REF!</definedName>
    <definedName name="_ftnref2" localSheetId="0">'25 janvier 2012'!#REF!</definedName>
    <definedName name="_xlnm.Print_Area" localSheetId="0">'25 janvier 2012'!$A$1:$P$222</definedName>
  </definedNames>
  <calcPr fullCalcOnLoad="1"/>
</workbook>
</file>

<file path=xl/sharedStrings.xml><?xml version="1.0" encoding="utf-8"?>
<sst xmlns="http://schemas.openxmlformats.org/spreadsheetml/2006/main" count="191" uniqueCount="130">
  <si>
    <t>I. Chiffres clés de l'activité des opérateurs</t>
  </si>
  <si>
    <t>Unités</t>
  </si>
  <si>
    <t xml:space="preserve">Les emplois directs </t>
  </si>
  <si>
    <t>Evolutions en %</t>
  </si>
  <si>
    <t>Millions d’euros</t>
  </si>
  <si>
    <t>Les investissements au cours de l’exercice</t>
  </si>
  <si>
    <t>II. Marché Final</t>
  </si>
  <si>
    <t>Services fixes</t>
  </si>
  <si>
    <t>Téléphonie fixe</t>
  </si>
  <si>
    <t xml:space="preserve">Services mobiles </t>
  </si>
  <si>
    <t>Ensemble de la téléphonie et Internet</t>
  </si>
  <si>
    <t>Services à valeur ajoutée</t>
  </si>
  <si>
    <t>Services avancés</t>
  </si>
  <si>
    <t xml:space="preserve">Renseignements </t>
  </si>
  <si>
    <t>Services de capacité</t>
  </si>
  <si>
    <t>Liaisons louées</t>
  </si>
  <si>
    <t>Transport de données</t>
  </si>
  <si>
    <t>Total services de communications électroniques</t>
  </si>
  <si>
    <t>Autres services</t>
  </si>
  <si>
    <t xml:space="preserve">Total des revenus des opérateurs sur le marché final </t>
  </si>
  <si>
    <t>Internet: estimation ARCEP,Observatoire des marchés pour les données de 1998 à 2003</t>
  </si>
  <si>
    <t>Transport de données: estimation ARCEP pour 1998 et 1999, source enquête de branche ARCEP/INSEE sur les communications électroniques pour les données 2000 à 2003</t>
  </si>
  <si>
    <t>Volumes auprès des clients finals</t>
  </si>
  <si>
    <t>Millions de minutes</t>
  </si>
  <si>
    <t>Total services "voix"</t>
  </si>
  <si>
    <t>Internet bas débit</t>
  </si>
  <si>
    <t>Nombre de SMS émis (millions d'unités)</t>
  </si>
  <si>
    <t>Abonnements</t>
  </si>
  <si>
    <t>Millions d'unités</t>
  </si>
  <si>
    <t>Abonnements à un service de téléphonie fixe</t>
  </si>
  <si>
    <t>Sélection du transporteur</t>
  </si>
  <si>
    <t xml:space="preserve">Abonnements à Internet </t>
  </si>
  <si>
    <t>Nombre de clients aux services mobiles</t>
  </si>
  <si>
    <t>III. Indicateurs physiques</t>
  </si>
  <si>
    <t>RESEAUX FIXES</t>
  </si>
  <si>
    <t>Téléphonie</t>
  </si>
  <si>
    <t>Abonnements au service téléphonique sur réseaux fixes</t>
  </si>
  <si>
    <t>Abonnements à la sélection du transporteur</t>
  </si>
  <si>
    <t>dont abonnements à la sélection appel par appel</t>
  </si>
  <si>
    <t>dont abonnements à la présélection</t>
  </si>
  <si>
    <t>Volumes des communications depuis les lignes fixes</t>
  </si>
  <si>
    <t xml:space="preserve">Communications locales </t>
  </si>
  <si>
    <t>Communications interurbaines</t>
  </si>
  <si>
    <t>Communications internationales</t>
  </si>
  <si>
    <t xml:space="preserve">Communications vers mobiles </t>
  </si>
  <si>
    <t>Ensemble des volumes depuis les lignes fixes</t>
  </si>
  <si>
    <t>Publiphonie</t>
  </si>
  <si>
    <t>Volumes des communications (millions de minutes)</t>
  </si>
  <si>
    <t>Nombre de publiphones au 31 décembre (unités)</t>
  </si>
  <si>
    <t>Cartes post et prépayées de téléphonie fixe</t>
  </si>
  <si>
    <t>Millions de minutes écoulées via les cartes</t>
  </si>
  <si>
    <t xml:space="preserve">Nombre de cartes prépayées vendues en millions </t>
  </si>
  <si>
    <t>-</t>
  </si>
  <si>
    <t>* Source : AFA jusqu'en 2002. Chiffres des fournisseurs d'accès suivant : 9 online, AOL France, Club Internet, Free (RTC uniquement), InterPC, NC,Noos, Tiscali France, UPC France, Wanadoo. Sont comptabilisés les comptes d'accès gratuits ou facturés à l'us</t>
  </si>
  <si>
    <t>Internet haut débit</t>
  </si>
  <si>
    <t>dont accès xdsl</t>
  </si>
  <si>
    <t>RESEAUX MOBILES</t>
  </si>
  <si>
    <t>Nombre de clients à un service mobile</t>
  </si>
  <si>
    <t>Abonnements et forfaits</t>
  </si>
  <si>
    <t>Cartes prépayées</t>
  </si>
  <si>
    <t>dont cartes prépayées actives</t>
  </si>
  <si>
    <t>Volumes de téléphonie mobile par destination</t>
  </si>
  <si>
    <t>Communications mobiles vers fixe national</t>
  </si>
  <si>
    <t>Communications on-net</t>
  </si>
  <si>
    <t>Communications mobiles vers tiers</t>
  </si>
  <si>
    <t>Communications vers l’international</t>
  </si>
  <si>
    <t>Roaming out</t>
  </si>
  <si>
    <t>Volumes de communications au départ des mobiles</t>
  </si>
  <si>
    <t>Millions d’unités</t>
  </si>
  <si>
    <t>Messagerie interpersonnelle</t>
  </si>
  <si>
    <t>Nombre de SMS et MMS interpersonnels émis</t>
  </si>
  <si>
    <t>dont SMS</t>
  </si>
  <si>
    <t>dont MMS</t>
  </si>
  <si>
    <t>IV. Indicateurs de revenus</t>
  </si>
  <si>
    <t>Accès, abonnements et services supplémentaires</t>
  </si>
  <si>
    <t>Revenus des communications depuis les lignes fixes</t>
  </si>
  <si>
    <t>Millions d'euros</t>
  </si>
  <si>
    <t>Communications nationales</t>
  </si>
  <si>
    <t>Communications vers mobiles</t>
  </si>
  <si>
    <t>Ensemble des revenus depuis les lignes fixes</t>
  </si>
  <si>
    <t>Recettes de publiphonie</t>
  </si>
  <si>
    <t>Recettes des cartes d'abonnés et prépayées</t>
  </si>
  <si>
    <t>Autres services liés à l’accès Internet</t>
  </si>
  <si>
    <t>Recettes des communications au départ des mobiles</t>
  </si>
  <si>
    <t>Données</t>
  </si>
  <si>
    <t>Transport de donnés</t>
  </si>
  <si>
    <t>dont messagerie interpersonnelle (SMS, MMS)</t>
  </si>
  <si>
    <t>dont autres: accès et navigation à des services Internet ou multimédia, hors services avancés</t>
  </si>
  <si>
    <t>Revenus des services mobiles</t>
  </si>
  <si>
    <t>V. Indicateurs de consommation moyenne par client par mois</t>
  </si>
  <si>
    <t>Services mobiles</t>
  </si>
  <si>
    <t>Euros HT, minutes, ou unités par mois</t>
  </si>
  <si>
    <t>Facture mensuelle moyenne par client (€HT)</t>
  </si>
  <si>
    <t>Volume mensuel moyen par client (minutes)</t>
  </si>
  <si>
    <t>Nombre mensuel moyen de SMS émis par client</t>
  </si>
  <si>
    <t>Forfaits</t>
  </si>
  <si>
    <t>Cartes</t>
  </si>
  <si>
    <r>
      <t>Emplois</t>
    </r>
    <r>
      <rPr>
        <sz val="9"/>
        <rFont val="Times New Roman"/>
        <family val="1"/>
      </rPr>
      <t xml:space="preserve"> (champ : ancien cadre réglementaire)</t>
    </r>
  </si>
  <si>
    <r>
      <t>Emplois</t>
    </r>
    <r>
      <rPr>
        <sz val="9"/>
        <rFont val="Times New Roman"/>
        <family val="1"/>
      </rPr>
      <t xml:space="preserve"> (champ : nouveau cadre réglementaire)</t>
    </r>
  </si>
  <si>
    <r>
      <t>Investissements</t>
    </r>
    <r>
      <rPr>
        <sz val="9"/>
        <rFont val="Times New Roman"/>
        <family val="1"/>
      </rPr>
      <t xml:space="preserve"> (champ : ancien cadre réglementaire)</t>
    </r>
  </si>
  <si>
    <r>
      <t xml:space="preserve">Investissements </t>
    </r>
    <r>
      <rPr>
        <sz val="9"/>
        <rFont val="Times New Roman"/>
        <family val="1"/>
      </rPr>
      <t>(champ : nouveau cadre réglementaire)</t>
    </r>
  </si>
  <si>
    <r>
      <t>Nombre d'abonnement* à Internet bas débit</t>
    </r>
    <r>
      <rPr>
        <sz val="9"/>
        <rFont val="Times New Roman"/>
        <family val="1"/>
      </rPr>
      <t xml:space="preserve"> (millions d'unités)</t>
    </r>
  </si>
  <si>
    <t>Nombre de lignes supportant le service téléphonique fixe</t>
  </si>
  <si>
    <t>dont accès au très haut débit</t>
  </si>
  <si>
    <t>Nombre d'abonnement à Internet à haut et très haut débit</t>
  </si>
  <si>
    <t>Internet haut et très haut débit</t>
  </si>
  <si>
    <t>Revenus perçus auprès du client final (champ correspondant au nouveau cadre réglementaire à partir de 2005)</t>
  </si>
  <si>
    <t>VGAST</t>
  </si>
  <si>
    <t xml:space="preserve">Millions </t>
  </si>
  <si>
    <t>Nombre de numéros conservés au cours de l'année</t>
  </si>
  <si>
    <t>Conservation du numéro mobile</t>
  </si>
  <si>
    <t>Conservation du numéro fixe</t>
  </si>
  <si>
    <t>Lignes fixes</t>
  </si>
  <si>
    <t>Total Téléphonie</t>
  </si>
  <si>
    <t>Ensemble des volumes de téléphonie (au départ des postes fixes +publiphonie et cartes)</t>
  </si>
  <si>
    <t>Téléphonie bas débit</t>
  </si>
  <si>
    <r>
      <t>Volumes Internet bas débit</t>
    </r>
    <r>
      <rPr>
        <sz val="9"/>
        <rFont val="Times New Roman"/>
        <family val="1"/>
      </rPr>
      <t xml:space="preserve"> (millions de minutes)</t>
    </r>
  </si>
  <si>
    <t>Communications en RTC au départ des postes fixes</t>
  </si>
  <si>
    <t>Communications en VLB au départ des postes fixes</t>
  </si>
  <si>
    <t>Téléphonie en VLB (voix sur large bande)</t>
  </si>
  <si>
    <t>Recettes des communications en voix sur large bande (facturés en dehors du forfait)</t>
  </si>
  <si>
    <t xml:space="preserve">Accès Internet/VLB haut et très haut débit </t>
  </si>
  <si>
    <t>Accès internet à bas débit</t>
  </si>
  <si>
    <t>Recettes Communications au départ des postes fixes</t>
  </si>
  <si>
    <t>évolution 2009/2010</t>
  </si>
  <si>
    <t>Abonnements sur des lignes bas débit 
(lignes analogiques, numériques ou par le câble)</t>
  </si>
  <si>
    <t>dont sur lignes xDSL sans abonnement RTC</t>
  </si>
  <si>
    <t>Abonnements à la voix sur large bande</t>
  </si>
  <si>
    <t>Source ARCEP, Observatoire des CE - Enquêtes annuelles de 1998 à 2009, enquête trimestrielle pour 2010, estimation provisoire</t>
  </si>
  <si>
    <t>"Autres services liés à l'accès internet" :  inclus les revenus des services de contenus liés aux accès haut et très haut débit facturés par l’opérateur de CE (recettes des abonnements à un service de télévision, des services de téléchargement de musique ou de vidéo à la demande).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</si>
</sst>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"/>
    <numFmt numFmtId="167" formatCode="#,##0.000"/>
    <numFmt numFmtId="168" formatCode="#,##0.0"/>
    <numFmt numFmtId="169" formatCode="_-* #,##0.00\ [$€-1]_-;\-* #,##0.00\ [$€-1]_-;_-* &quot;-&quot;??\ [$€-1]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color indexed="55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8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.5"/>
      <color indexed="8"/>
      <name val="Arial"/>
      <family val="0"/>
    </font>
    <font>
      <sz val="2.25"/>
      <color indexed="8"/>
      <name val="Arial"/>
      <family val="0"/>
    </font>
    <font>
      <sz val="3"/>
      <color indexed="8"/>
      <name val="Times New Roman"/>
      <family val="0"/>
    </font>
    <font>
      <sz val="5.95"/>
      <color indexed="8"/>
      <name val="Arial"/>
      <family val="0"/>
    </font>
    <font>
      <sz val="2"/>
      <color indexed="8"/>
      <name val="Arial"/>
      <family val="0"/>
    </font>
    <font>
      <sz val="1.75"/>
      <color indexed="8"/>
      <name val="Arial"/>
      <family val="0"/>
    </font>
    <font>
      <sz val="1.5"/>
      <color indexed="8"/>
      <name val="Arial"/>
      <family val="0"/>
    </font>
    <font>
      <b/>
      <sz val="2.5"/>
      <color indexed="1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55"/>
        <bgColor indexed="22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55"/>
        <b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55"/>
        <bgColor indexed="47"/>
      </patternFill>
    </fill>
    <fill>
      <patternFill patternType="lightUp">
        <bgColor indexed="47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double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302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64" fontId="3" fillId="33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justify" vertical="center" wrapText="1"/>
    </xf>
    <xf numFmtId="3" fontId="8" fillId="34" borderId="12" xfId="0" applyNumberFormat="1" applyFont="1" applyFill="1" applyBorder="1" applyAlignment="1">
      <alignment horizontal="right" vertical="center" wrapText="1"/>
    </xf>
    <xf numFmtId="3" fontId="9" fillId="35" borderId="12" xfId="0" applyNumberFormat="1" applyFont="1" applyFill="1" applyBorder="1" applyAlignment="1">
      <alignment horizontal="right" vertical="center" wrapText="1"/>
    </xf>
    <xf numFmtId="0" fontId="0" fillId="36" borderId="0" xfId="0" applyFill="1" applyAlignment="1">
      <alignment vertical="center"/>
    </xf>
    <xf numFmtId="0" fontId="7" fillId="36" borderId="13" xfId="0" applyFont="1" applyFill="1" applyBorder="1" applyAlignment="1">
      <alignment horizontal="justify" vertical="center" wrapText="1"/>
    </xf>
    <xf numFmtId="3" fontId="10" fillId="36" borderId="14" xfId="0" applyNumberFormat="1" applyFont="1" applyFill="1" applyBorder="1" applyAlignment="1">
      <alignment horizontal="right" vertical="center" wrapText="1"/>
    </xf>
    <xf numFmtId="164" fontId="10" fillId="36" borderId="12" xfId="52" applyNumberFormat="1" applyFont="1" applyFill="1" applyBorder="1" applyAlignment="1">
      <alignment horizontal="right" vertical="center" wrapText="1"/>
    </xf>
    <xf numFmtId="3" fontId="10" fillId="36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3" fontId="8" fillId="34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6" fillId="34" borderId="12" xfId="0" applyFont="1" applyFill="1" applyBorder="1" applyAlignment="1">
      <alignment vertical="center" wrapText="1"/>
    </xf>
    <xf numFmtId="3" fontId="8" fillId="34" borderId="14" xfId="0" applyNumberFormat="1" applyFont="1" applyFill="1" applyBorder="1" applyAlignment="1">
      <alignment horizontal="right" vertical="center" wrapText="1"/>
    </xf>
    <xf numFmtId="3" fontId="8" fillId="35" borderId="14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/>
    </xf>
    <xf numFmtId="9" fontId="0" fillId="0" borderId="0" xfId="0" applyNumberFormat="1" applyAlignment="1">
      <alignment vertical="center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center"/>
    </xf>
    <xf numFmtId="0" fontId="12" fillId="37" borderId="10" xfId="0" applyFont="1" applyFill="1" applyBorder="1" applyAlignment="1">
      <alignment horizontal="left" vertical="center"/>
    </xf>
    <xf numFmtId="0" fontId="12" fillId="37" borderId="11" xfId="0" applyFont="1" applyFill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3" fontId="10" fillId="0" borderId="18" xfId="0" applyNumberFormat="1" applyFont="1" applyBorder="1" applyAlignment="1">
      <alignment horizontal="right" vertical="center" wrapText="1"/>
    </xf>
    <xf numFmtId="3" fontId="10" fillId="0" borderId="19" xfId="0" applyNumberFormat="1" applyFont="1" applyBorder="1" applyAlignment="1">
      <alignment horizontal="right" vertical="center" wrapText="1"/>
    </xf>
    <xf numFmtId="3" fontId="10" fillId="0" borderId="20" xfId="0" applyNumberFormat="1" applyFont="1" applyBorder="1" applyAlignment="1">
      <alignment horizontal="right" vertical="center" wrapText="1"/>
    </xf>
    <xf numFmtId="164" fontId="0" fillId="0" borderId="12" xfId="52" applyNumberFormat="1" applyBorder="1" applyAlignment="1">
      <alignment vertical="center"/>
    </xf>
    <xf numFmtId="3" fontId="10" fillId="0" borderId="12" xfId="0" applyNumberFormat="1" applyFont="1" applyBorder="1" applyAlignment="1">
      <alignment horizontal="right" vertical="center" wrapText="1"/>
    </xf>
    <xf numFmtId="3" fontId="10" fillId="0" borderId="13" xfId="0" applyNumberFormat="1" applyFont="1" applyBorder="1" applyAlignment="1">
      <alignment horizontal="right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3" fontId="10" fillId="38" borderId="12" xfId="0" applyNumberFormat="1" applyFont="1" applyFill="1" applyBorder="1" applyAlignment="1">
      <alignment horizontal="right" vertical="center" wrapText="1"/>
    </xf>
    <xf numFmtId="3" fontId="10" fillId="0" borderId="12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/>
    </xf>
    <xf numFmtId="3" fontId="8" fillId="35" borderId="12" xfId="0" applyNumberFormat="1" applyFont="1" applyFill="1" applyBorder="1" applyAlignment="1">
      <alignment horizontal="right" vertical="center" wrapText="1"/>
    </xf>
    <xf numFmtId="3" fontId="8" fillId="35" borderId="13" xfId="0" applyNumberFormat="1" applyFont="1" applyFill="1" applyBorder="1" applyAlignment="1">
      <alignment horizontal="right" vertical="center" wrapText="1"/>
    </xf>
    <xf numFmtId="3" fontId="8" fillId="35" borderId="2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3" fontId="10" fillId="0" borderId="13" xfId="0" applyNumberFormat="1" applyFont="1" applyFill="1" applyBorder="1" applyAlignment="1">
      <alignment horizontal="right" vertical="center" wrapText="1"/>
    </xf>
    <xf numFmtId="3" fontId="10" fillId="0" borderId="21" xfId="0" applyNumberFormat="1" applyFont="1" applyFill="1" applyBorder="1" applyAlignment="1">
      <alignment horizontal="right" vertical="center" wrapText="1"/>
    </xf>
    <xf numFmtId="9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8" fillId="39" borderId="22" xfId="0" applyNumberFormat="1" applyFont="1" applyFill="1" applyBorder="1" applyAlignment="1">
      <alignment horizontal="right" vertical="center" wrapText="1"/>
    </xf>
    <xf numFmtId="3" fontId="8" fillId="35" borderId="22" xfId="0" applyNumberFormat="1" applyFont="1" applyFill="1" applyBorder="1" applyAlignment="1">
      <alignment horizontal="right" vertical="center" wrapText="1"/>
    </xf>
    <xf numFmtId="3" fontId="8" fillId="35" borderId="23" xfId="0" applyNumberFormat="1" applyFont="1" applyFill="1" applyBorder="1" applyAlignment="1">
      <alignment horizontal="right" vertical="center" wrapText="1"/>
    </xf>
    <xf numFmtId="3" fontId="8" fillId="35" borderId="20" xfId="0" applyNumberFormat="1" applyFont="1" applyFill="1" applyBorder="1" applyAlignment="1">
      <alignment horizontal="right" vertical="center" wrapText="1"/>
    </xf>
    <xf numFmtId="3" fontId="10" fillId="0" borderId="24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 vertical="center"/>
    </xf>
    <xf numFmtId="0" fontId="7" fillId="0" borderId="18" xfId="0" applyFont="1" applyBorder="1" applyAlignment="1">
      <alignment horizontal="justify" vertical="center" wrapText="1"/>
    </xf>
    <xf numFmtId="3" fontId="10" fillId="0" borderId="22" xfId="0" applyNumberFormat="1" applyFont="1" applyBorder="1" applyAlignment="1">
      <alignment horizontal="right" vertical="center" wrapText="1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2" xfId="0" applyFont="1" applyBorder="1" applyAlignment="1">
      <alignment horizontal="justify" vertical="center" wrapText="1"/>
    </xf>
    <xf numFmtId="3" fontId="10" fillId="0" borderId="14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 indent="2"/>
    </xf>
    <xf numFmtId="0" fontId="10" fillId="40" borderId="14" xfId="0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7" fontId="10" fillId="0" borderId="18" xfId="0" applyNumberFormat="1" applyFont="1" applyBorder="1" applyAlignment="1">
      <alignment horizontal="right" vertical="center" wrapText="1"/>
    </xf>
    <xf numFmtId="167" fontId="10" fillId="0" borderId="25" xfId="0" applyNumberFormat="1" applyFont="1" applyBorder="1" applyAlignment="1">
      <alignment horizontal="right" vertical="center" wrapText="1"/>
    </xf>
    <xf numFmtId="167" fontId="10" fillId="0" borderId="14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0" fontId="4" fillId="33" borderId="11" xfId="0" applyFont="1" applyFill="1" applyBorder="1" applyAlignment="1">
      <alignment vertical="center"/>
    </xf>
    <xf numFmtId="164" fontId="4" fillId="33" borderId="11" xfId="0" applyNumberFormat="1" applyFont="1" applyFill="1" applyBorder="1" applyAlignment="1">
      <alignment vertical="center"/>
    </xf>
    <xf numFmtId="166" fontId="13" fillId="0" borderId="0" xfId="0" applyNumberFormat="1" applyFont="1" applyAlignment="1">
      <alignment vertical="center"/>
    </xf>
    <xf numFmtId="0" fontId="14" fillId="41" borderId="10" xfId="0" applyNumberFormat="1" applyFont="1" applyFill="1" applyBorder="1" applyAlignment="1" applyProtection="1">
      <alignment vertical="center"/>
      <protection locked="0"/>
    </xf>
    <xf numFmtId="0" fontId="14" fillId="41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left" vertical="center" wrapText="1"/>
    </xf>
    <xf numFmtId="0" fontId="4" fillId="42" borderId="0" xfId="0" applyNumberFormat="1" applyFont="1" applyFill="1" applyBorder="1" applyAlignment="1" applyProtection="1">
      <alignment vertical="center"/>
      <protection locked="0"/>
    </xf>
    <xf numFmtId="166" fontId="10" fillId="0" borderId="12" xfId="0" applyNumberFormat="1" applyFont="1" applyBorder="1" applyAlignment="1">
      <alignment horizontal="right" vertical="center" wrapText="1"/>
    </xf>
    <xf numFmtId="166" fontId="10" fillId="40" borderId="12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top"/>
    </xf>
    <xf numFmtId="166" fontId="10" fillId="0" borderId="0" xfId="0" applyNumberFormat="1" applyFont="1" applyBorder="1" applyAlignment="1">
      <alignment horizontal="right" vertical="center" wrapText="1"/>
    </xf>
    <xf numFmtId="0" fontId="5" fillId="36" borderId="12" xfId="0" applyFont="1" applyFill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42" borderId="13" xfId="0" applyFont="1" applyFill="1" applyBorder="1" applyAlignment="1">
      <alignment horizontal="justify" vertical="center" wrapText="1"/>
    </xf>
    <xf numFmtId="166" fontId="10" fillId="43" borderId="12" xfId="0" applyNumberFormat="1" applyFont="1" applyFill="1" applyBorder="1" applyAlignment="1">
      <alignment horizontal="right" vertical="center" wrapText="1"/>
    </xf>
    <xf numFmtId="167" fontId="8" fillId="42" borderId="12" xfId="0" applyNumberFormat="1" applyFont="1" applyFill="1" applyBorder="1" applyAlignment="1">
      <alignment horizontal="right" vertical="center" wrapText="1"/>
    </xf>
    <xf numFmtId="9" fontId="0" fillId="0" borderId="0" xfId="0" applyNumberFormat="1" applyFont="1" applyAlignment="1">
      <alignment vertical="center"/>
    </xf>
    <xf numFmtId="0" fontId="7" fillId="36" borderId="19" xfId="0" applyFont="1" applyFill="1" applyBorder="1" applyAlignment="1">
      <alignment horizontal="left" vertical="center" wrapText="1" indent="1"/>
    </xf>
    <xf numFmtId="166" fontId="10" fillId="38" borderId="12" xfId="0" applyNumberFormat="1" applyFont="1" applyFill="1" applyBorder="1" applyAlignment="1">
      <alignment horizontal="right" vertical="center" wrapText="1"/>
    </xf>
    <xf numFmtId="167" fontId="10" fillId="0" borderId="12" xfId="0" applyNumberFormat="1" applyFont="1" applyBorder="1" applyAlignment="1">
      <alignment horizontal="right" vertical="center" wrapText="1"/>
    </xf>
    <xf numFmtId="0" fontId="6" fillId="35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2" fillId="42" borderId="13" xfId="0" applyFont="1" applyFill="1" applyBorder="1" applyAlignment="1">
      <alignment horizontal="left" vertical="center"/>
    </xf>
    <xf numFmtId="0" fontId="12" fillId="42" borderId="27" xfId="0" applyFont="1" applyFill="1" applyBorder="1" applyAlignment="1">
      <alignment horizontal="left" vertical="center"/>
    </xf>
    <xf numFmtId="0" fontId="7" fillId="0" borderId="28" xfId="0" applyFont="1" applyBorder="1" applyAlignment="1">
      <alignment vertical="center" wrapText="1"/>
    </xf>
    <xf numFmtId="3" fontId="10" fillId="0" borderId="25" xfId="0" applyNumberFormat="1" applyFont="1" applyBorder="1" applyAlignment="1">
      <alignment horizontal="right" vertical="center" wrapText="1"/>
    </xf>
    <xf numFmtId="3" fontId="10" fillId="0" borderId="25" xfId="0" applyNumberFormat="1" applyFont="1" applyFill="1" applyBorder="1" applyAlignment="1">
      <alignment horizontal="right" vertical="center" wrapText="1"/>
    </xf>
    <xf numFmtId="0" fontId="7" fillId="0" borderId="28" xfId="0" applyFont="1" applyBorder="1" applyAlignment="1">
      <alignment horizontal="justify" vertical="center" wrapText="1"/>
    </xf>
    <xf numFmtId="3" fontId="8" fillId="42" borderId="14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44" borderId="0" xfId="0" applyNumberFormat="1" applyFont="1" applyFill="1" applyBorder="1" applyAlignment="1" applyProtection="1">
      <alignment vertical="center"/>
      <protection locked="0"/>
    </xf>
    <xf numFmtId="0" fontId="15" fillId="0" borderId="29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9" fontId="15" fillId="0" borderId="0" xfId="0" applyNumberFormat="1" applyFont="1" applyBorder="1" applyAlignment="1">
      <alignment horizontal="right" vertical="center" wrapText="1"/>
    </xf>
    <xf numFmtId="164" fontId="15" fillId="0" borderId="0" xfId="0" applyNumberFormat="1" applyFont="1" applyBorder="1" applyAlignment="1">
      <alignment horizontal="right" vertical="center" wrapText="1"/>
    </xf>
    <xf numFmtId="164" fontId="4" fillId="0" borderId="0" xfId="52" applyNumberFormat="1" applyFont="1" applyAlignment="1">
      <alignment vertical="center"/>
    </xf>
    <xf numFmtId="0" fontId="14" fillId="45" borderId="10" xfId="0" applyNumberFormat="1" applyFont="1" applyFill="1" applyBorder="1" applyAlignment="1" applyProtection="1">
      <alignment vertical="center"/>
      <protection locked="0"/>
    </xf>
    <xf numFmtId="0" fontId="4" fillId="45" borderId="11" xfId="0" applyNumberFormat="1" applyFont="1" applyFill="1" applyBorder="1" applyAlignment="1" applyProtection="1">
      <alignment vertical="center"/>
      <protection locked="0"/>
    </xf>
    <xf numFmtId="0" fontId="4" fillId="45" borderId="0" xfId="0" applyNumberFormat="1" applyFont="1" applyFill="1" applyBorder="1" applyAlignment="1" applyProtection="1">
      <alignment vertical="center"/>
      <protection locked="0"/>
    </xf>
    <xf numFmtId="0" fontId="6" fillId="45" borderId="12" xfId="0" applyFont="1" applyFill="1" applyBorder="1" applyAlignment="1">
      <alignment vertical="center" wrapText="1"/>
    </xf>
    <xf numFmtId="167" fontId="8" fillId="45" borderId="14" xfId="0" applyNumberFormat="1" applyFont="1" applyFill="1" applyBorder="1" applyAlignment="1">
      <alignment horizontal="right" vertical="center" wrapText="1"/>
    </xf>
    <xf numFmtId="167" fontId="8" fillId="45" borderId="12" xfId="0" applyNumberFormat="1" applyFont="1" applyFill="1" applyBorder="1" applyAlignment="1">
      <alignment horizontal="right" vertical="center" wrapText="1"/>
    </xf>
    <xf numFmtId="167" fontId="10" fillId="40" borderId="14" xfId="0" applyNumberFormat="1" applyFont="1" applyFill="1" applyBorder="1" applyAlignment="1">
      <alignment horizontal="right" vertical="center" wrapText="1"/>
    </xf>
    <xf numFmtId="167" fontId="10" fillId="40" borderId="22" xfId="0" applyNumberFormat="1" applyFont="1" applyFill="1" applyBorder="1" applyAlignment="1">
      <alignment horizontal="right" vertical="center" wrapText="1"/>
    </xf>
    <xf numFmtId="167" fontId="10" fillId="0" borderId="22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 indent="5"/>
    </xf>
    <xf numFmtId="0" fontId="12" fillId="45" borderId="13" xfId="0" applyFont="1" applyFill="1" applyBorder="1" applyAlignment="1">
      <alignment horizontal="left" vertical="center"/>
    </xf>
    <xf numFmtId="0" fontId="12" fillId="45" borderId="27" xfId="0" applyFont="1" applyFill="1" applyBorder="1" applyAlignment="1">
      <alignment horizontal="left" vertical="center"/>
    </xf>
    <xf numFmtId="0" fontId="12" fillId="45" borderId="14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3" fontId="10" fillId="40" borderId="14" xfId="0" applyNumberFormat="1" applyFont="1" applyFill="1" applyBorder="1" applyAlignment="1">
      <alignment horizontal="right" vertical="center" wrapText="1"/>
    </xf>
    <xf numFmtId="3" fontId="8" fillId="45" borderId="14" xfId="0" applyNumberFormat="1" applyFont="1" applyFill="1" applyBorder="1" applyAlignment="1">
      <alignment horizontal="right" vertical="center" wrapText="1"/>
    </xf>
    <xf numFmtId="3" fontId="10" fillId="40" borderId="12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45" borderId="13" xfId="0" applyFont="1" applyFill="1" applyBorder="1" applyAlignment="1">
      <alignment horizontal="left" vertical="center" wrapText="1"/>
    </xf>
    <xf numFmtId="3" fontId="8" fillId="45" borderId="12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 indent="1"/>
    </xf>
    <xf numFmtId="3" fontId="10" fillId="36" borderId="18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center" vertical="center"/>
    </xf>
    <xf numFmtId="0" fontId="4" fillId="42" borderId="12" xfId="0" applyNumberFormat="1" applyFont="1" applyFill="1" applyBorder="1" applyAlignment="1" applyProtection="1">
      <alignment vertical="center"/>
      <protection locked="0"/>
    </xf>
    <xf numFmtId="0" fontId="10" fillId="42" borderId="12" xfId="0" applyFont="1" applyFill="1" applyBorder="1" applyAlignment="1">
      <alignment horizontal="right" vertical="center" wrapText="1"/>
    </xf>
    <xf numFmtId="3" fontId="10" fillId="42" borderId="1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right" vertical="center" wrapText="1"/>
    </xf>
    <xf numFmtId="3" fontId="10" fillId="0" borderId="18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0" fontId="4" fillId="45" borderId="0" xfId="0" applyFont="1" applyFill="1" applyAlignment="1">
      <alignment vertical="center"/>
    </xf>
    <xf numFmtId="0" fontId="5" fillId="0" borderId="15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168" fontId="10" fillId="0" borderId="12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8" fillId="0" borderId="3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165" fontId="10" fillId="40" borderId="14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left" vertical="top" wrapText="1"/>
    </xf>
    <xf numFmtId="166" fontId="10" fillId="0" borderId="12" xfId="0" applyNumberFormat="1" applyFont="1" applyFill="1" applyBorder="1" applyAlignment="1">
      <alignment horizontal="right" vertical="center" wrapText="1"/>
    </xf>
    <xf numFmtId="0" fontId="10" fillId="44" borderId="12" xfId="0" applyFont="1" applyFill="1" applyBorder="1" applyAlignment="1">
      <alignment horizontal="right" vertical="center" wrapText="1"/>
    </xf>
    <xf numFmtId="0" fontId="19" fillId="34" borderId="0" xfId="0" applyFont="1" applyFill="1" applyAlignment="1">
      <alignment vertical="center"/>
    </xf>
    <xf numFmtId="164" fontId="4" fillId="0" borderId="32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0" fontId="13" fillId="0" borderId="33" xfId="0" applyFont="1" applyBorder="1" applyAlignment="1">
      <alignment horizontal="left" vertical="center" wrapText="1"/>
    </xf>
    <xf numFmtId="168" fontId="10" fillId="40" borderId="33" xfId="0" applyNumberFormat="1" applyFont="1" applyFill="1" applyBorder="1" applyAlignment="1">
      <alignment horizontal="right" vertical="center" wrapText="1"/>
    </xf>
    <xf numFmtId="167" fontId="8" fillId="0" borderId="22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right" vertical="center" wrapText="1"/>
    </xf>
    <xf numFmtId="0" fontId="13" fillId="0" borderId="26" xfId="0" applyFont="1" applyBorder="1" applyAlignment="1">
      <alignment horizontal="left" vertical="center" wrapText="1"/>
    </xf>
    <xf numFmtId="168" fontId="10" fillId="40" borderId="28" xfId="0" applyNumberFormat="1" applyFont="1" applyFill="1" applyBorder="1" applyAlignment="1">
      <alignment horizontal="right" vertical="center" wrapText="1"/>
    </xf>
    <xf numFmtId="3" fontId="10" fillId="0" borderId="28" xfId="0" applyNumberFormat="1" applyFont="1" applyBorder="1" applyAlignment="1">
      <alignment horizontal="right" vertical="center" wrapText="1"/>
    </xf>
    <xf numFmtId="0" fontId="18" fillId="0" borderId="16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right" vertical="center" wrapText="1"/>
    </xf>
    <xf numFmtId="168" fontId="10" fillId="0" borderId="32" xfId="0" applyNumberFormat="1" applyFont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right" vertical="center" wrapText="1"/>
    </xf>
    <xf numFmtId="3" fontId="10" fillId="0" borderId="22" xfId="0" applyNumberFormat="1" applyFont="1" applyFill="1" applyBorder="1" applyAlignment="1">
      <alignment horizontal="right" vertical="center" wrapText="1"/>
    </xf>
    <xf numFmtId="3" fontId="17" fillId="0" borderId="12" xfId="0" applyNumberFormat="1" applyFont="1" applyFill="1" applyBorder="1" applyAlignment="1">
      <alignment horizontal="right" vertical="center" wrapText="1"/>
    </xf>
    <xf numFmtId="3" fontId="17" fillId="0" borderId="12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67" fontId="10" fillId="0" borderId="14" xfId="0" applyNumberFormat="1" applyFont="1" applyFill="1" applyBorder="1" applyAlignment="1">
      <alignment horizontal="right" vertical="center" wrapText="1"/>
    </xf>
    <xf numFmtId="167" fontId="10" fillId="0" borderId="22" xfId="0" applyNumberFormat="1" applyFont="1" applyFill="1" applyBorder="1" applyAlignment="1">
      <alignment horizontal="right" vertical="center" wrapText="1"/>
    </xf>
    <xf numFmtId="167" fontId="10" fillId="0" borderId="12" xfId="0" applyNumberFormat="1" applyFont="1" applyFill="1" applyBorder="1" applyAlignment="1">
      <alignment horizontal="right" vertical="center" wrapText="1"/>
    </xf>
    <xf numFmtId="0" fontId="7" fillId="0" borderId="18" xfId="0" applyFont="1" applyBorder="1" applyAlignment="1">
      <alignment horizontal="left" vertical="center" wrapText="1" indent="2"/>
    </xf>
    <xf numFmtId="0" fontId="6" fillId="35" borderId="12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" fillId="35" borderId="18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/>
    </xf>
    <xf numFmtId="2" fontId="12" fillId="35" borderId="12" xfId="0" applyNumberFormat="1" applyFont="1" applyFill="1" applyBorder="1" applyAlignment="1">
      <alignment wrapText="1"/>
    </xf>
    <xf numFmtId="3" fontId="8" fillId="35" borderId="24" xfId="0" applyNumberFormat="1" applyFont="1" applyFill="1" applyBorder="1" applyAlignment="1">
      <alignment horizontal="right" vertical="center" wrapText="1"/>
    </xf>
    <xf numFmtId="0" fontId="7" fillId="44" borderId="13" xfId="0" applyFont="1" applyFill="1" applyBorder="1" applyAlignment="1">
      <alignment horizontal="left" vertical="center" wrapText="1"/>
    </xf>
    <xf numFmtId="0" fontId="7" fillId="36" borderId="13" xfId="0" applyFont="1" applyFill="1" applyBorder="1" applyAlignment="1">
      <alignment vertical="center" wrapText="1"/>
    </xf>
    <xf numFmtId="0" fontId="7" fillId="36" borderId="19" xfId="0" applyFont="1" applyFill="1" applyBorder="1" applyAlignment="1">
      <alignment horizontal="justify" vertical="center" wrapText="1"/>
    </xf>
    <xf numFmtId="0" fontId="5" fillId="36" borderId="19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166" fontId="8" fillId="46" borderId="12" xfId="0" applyNumberFormat="1" applyFont="1" applyFill="1" applyBorder="1" applyAlignment="1">
      <alignment horizontal="right" vertical="center" wrapText="1"/>
    </xf>
    <xf numFmtId="166" fontId="8" fillId="45" borderId="12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 indent="2"/>
    </xf>
    <xf numFmtId="0" fontId="4" fillId="45" borderId="22" xfId="0" applyNumberFormat="1" applyFont="1" applyFill="1" applyBorder="1" applyAlignment="1" applyProtection="1">
      <alignment vertical="center"/>
      <protection locked="0"/>
    </xf>
    <xf numFmtId="0" fontId="7" fillId="47" borderId="13" xfId="0" applyFont="1" applyFill="1" applyBorder="1" applyAlignment="1" quotePrefix="1">
      <alignment horizontal="center" vertical="center" wrapText="1"/>
    </xf>
    <xf numFmtId="3" fontId="10" fillId="0" borderId="28" xfId="0" applyNumberFormat="1" applyFont="1" applyFill="1" applyBorder="1" applyAlignment="1">
      <alignment horizontal="right" vertical="center" wrapText="1"/>
    </xf>
    <xf numFmtId="168" fontId="10" fillId="0" borderId="32" xfId="0" applyNumberFormat="1" applyFont="1" applyFill="1" applyBorder="1" applyAlignment="1">
      <alignment horizontal="right" vertical="center" wrapText="1"/>
    </xf>
    <xf numFmtId="168" fontId="10" fillId="0" borderId="12" xfId="0" applyNumberFormat="1" applyFont="1" applyFill="1" applyBorder="1" applyAlignment="1">
      <alignment horizontal="right" vertical="center" wrapText="1"/>
    </xf>
    <xf numFmtId="3" fontId="10" fillId="0" borderId="33" xfId="0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 indent="2"/>
    </xf>
    <xf numFmtId="3" fontId="20" fillId="48" borderId="0" xfId="0" applyNumberFormat="1" applyFont="1" applyFill="1" applyAlignment="1">
      <alignment vertical="center"/>
    </xf>
    <xf numFmtId="164" fontId="10" fillId="0" borderId="0" xfId="0" applyNumberFormat="1" applyFont="1" applyFill="1" applyBorder="1" applyAlignment="1">
      <alignment horizontal="right" vertical="center" wrapText="1"/>
    </xf>
    <xf numFmtId="164" fontId="4" fillId="0" borderId="32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41" borderId="0" xfId="51" applyNumberFormat="1" applyFont="1" applyFill="1" applyBorder="1" applyAlignment="1" applyProtection="1">
      <alignment vertical="center"/>
      <protection locked="0"/>
    </xf>
    <xf numFmtId="0" fontId="12" fillId="41" borderId="13" xfId="0" applyFont="1" applyFill="1" applyBorder="1" applyAlignment="1">
      <alignment horizontal="left" vertical="center"/>
    </xf>
    <xf numFmtId="0" fontId="12" fillId="41" borderId="27" xfId="0" applyFont="1" applyFill="1" applyBorder="1" applyAlignment="1">
      <alignment horizontal="left" vertical="center"/>
    </xf>
    <xf numFmtId="0" fontId="12" fillId="41" borderId="14" xfId="0" applyFont="1" applyFill="1" applyBorder="1" applyAlignment="1">
      <alignment horizontal="left" vertical="center"/>
    </xf>
    <xf numFmtId="0" fontId="6" fillId="41" borderId="12" xfId="0" applyFont="1" applyFill="1" applyBorder="1" applyAlignment="1">
      <alignment vertical="center" wrapText="1"/>
    </xf>
    <xf numFmtId="3" fontId="8" fillId="41" borderId="14" xfId="0" applyNumberFormat="1" applyFont="1" applyFill="1" applyBorder="1" applyAlignment="1">
      <alignment horizontal="right" vertical="center" wrapText="1"/>
    </xf>
    <xf numFmtId="0" fontId="4" fillId="41" borderId="12" xfId="51" applyNumberFormat="1" applyFont="1" applyFill="1" applyBorder="1" applyAlignment="1" applyProtection="1">
      <alignment vertical="center"/>
      <protection locked="0"/>
    </xf>
    <xf numFmtId="3" fontId="4" fillId="41" borderId="12" xfId="0" applyNumberFormat="1" applyFont="1" applyFill="1" applyBorder="1" applyAlignment="1">
      <alignment vertical="center"/>
    </xf>
    <xf numFmtId="166" fontId="8" fillId="41" borderId="12" xfId="0" applyNumberFormat="1" applyFont="1" applyFill="1" applyBorder="1" applyAlignment="1">
      <alignment horizontal="right" vertical="center" wrapText="1"/>
    </xf>
    <xf numFmtId="0" fontId="12" fillId="44" borderId="13" xfId="0" applyFont="1" applyFill="1" applyBorder="1" applyAlignment="1">
      <alignment horizontal="left" vertical="center"/>
    </xf>
    <xf numFmtId="0" fontId="12" fillId="44" borderId="13" xfId="0" applyFont="1" applyFill="1" applyBorder="1" applyAlignment="1">
      <alignment horizontal="center" vertical="center"/>
    </xf>
    <xf numFmtId="0" fontId="12" fillId="44" borderId="12" xfId="0" applyFont="1" applyFill="1" applyBorder="1" applyAlignment="1">
      <alignment horizontal="center" vertical="center"/>
    </xf>
    <xf numFmtId="167" fontId="8" fillId="44" borderId="12" xfId="0" applyNumberFormat="1" applyFont="1" applyFill="1" applyBorder="1" applyAlignment="1">
      <alignment horizontal="right" vertical="center" wrapText="1"/>
    </xf>
    <xf numFmtId="0" fontId="6" fillId="44" borderId="13" xfId="0" applyFont="1" applyFill="1" applyBorder="1" applyAlignment="1">
      <alignment vertical="center" wrapText="1"/>
    </xf>
    <xf numFmtId="3" fontId="10" fillId="44" borderId="13" xfId="0" applyNumberFormat="1" applyFont="1" applyFill="1" applyBorder="1" applyAlignment="1">
      <alignment horizontal="right" vertical="center" wrapText="1"/>
    </xf>
    <xf numFmtId="3" fontId="10" fillId="44" borderId="12" xfId="0" applyNumberFormat="1" applyFont="1" applyFill="1" applyBorder="1" applyAlignment="1">
      <alignment horizontal="right" vertical="center" wrapText="1"/>
    </xf>
    <xf numFmtId="0" fontId="4" fillId="44" borderId="25" xfId="0" applyFont="1" applyFill="1" applyBorder="1" applyAlignment="1">
      <alignment horizontal="left" vertical="center"/>
    </xf>
    <xf numFmtId="0" fontId="14" fillId="42" borderId="12" xfId="51" applyNumberFormat="1" applyFont="1" applyFill="1" applyBorder="1" applyAlignment="1" applyProtection="1">
      <alignment vertical="center"/>
      <protection locked="0"/>
    </xf>
    <xf numFmtId="0" fontId="14" fillId="37" borderId="12" xfId="51" applyNumberFormat="1" applyFont="1" applyFill="1" applyBorder="1" applyAlignment="1" applyProtection="1">
      <alignment vertical="center"/>
      <protection locked="0"/>
    </xf>
    <xf numFmtId="0" fontId="4" fillId="37" borderId="0" xfId="51" applyNumberFormat="1" applyFont="1" applyFill="1" applyBorder="1" applyAlignment="1" applyProtection="1">
      <alignment vertical="center"/>
      <protection locked="0"/>
    </xf>
    <xf numFmtId="3" fontId="8" fillId="37" borderId="14" xfId="0" applyNumberFormat="1" applyFont="1" applyFill="1" applyBorder="1" applyAlignment="1">
      <alignment horizontal="right" vertical="center" wrapText="1"/>
    </xf>
    <xf numFmtId="0" fontId="4" fillId="49" borderId="0" xfId="51" applyNumberFormat="1" applyFont="1" applyFill="1" applyBorder="1" applyAlignment="1" applyProtection="1">
      <alignment vertical="center"/>
      <protection locked="0"/>
    </xf>
    <xf numFmtId="0" fontId="6" fillId="49" borderId="12" xfId="0" applyFont="1" applyFill="1" applyBorder="1" applyAlignment="1">
      <alignment vertical="center" wrapText="1"/>
    </xf>
    <xf numFmtId="167" fontId="8" fillId="49" borderId="22" xfId="0" applyNumberFormat="1" applyFont="1" applyFill="1" applyBorder="1" applyAlignment="1">
      <alignment horizontal="center" vertical="center" wrapText="1"/>
    </xf>
    <xf numFmtId="167" fontId="8" fillId="49" borderId="22" xfId="0" applyNumberFormat="1" applyFont="1" applyFill="1" applyBorder="1" applyAlignment="1">
      <alignment horizontal="right" vertical="center" wrapText="1"/>
    </xf>
    <xf numFmtId="167" fontId="8" fillId="49" borderId="12" xfId="0" applyNumberFormat="1" applyFont="1" applyFill="1" applyBorder="1" applyAlignment="1">
      <alignment horizontal="right" vertical="center" wrapText="1"/>
    </xf>
    <xf numFmtId="0" fontId="6" fillId="42" borderId="18" xfId="0" applyFont="1" applyFill="1" applyBorder="1" applyAlignment="1">
      <alignment horizontal="left" vertical="center" wrapText="1"/>
    </xf>
    <xf numFmtId="0" fontId="4" fillId="37" borderId="12" xfId="0" applyNumberFormat="1" applyFont="1" applyFill="1" applyBorder="1" applyAlignment="1" applyProtection="1">
      <alignment vertical="center"/>
      <protection locked="0"/>
    </xf>
    <xf numFmtId="0" fontId="4" fillId="49" borderId="12" xfId="0" applyNumberFormat="1" applyFont="1" applyFill="1" applyBorder="1" applyAlignment="1" applyProtection="1">
      <alignment vertical="center"/>
      <protection locked="0"/>
    </xf>
    <xf numFmtId="0" fontId="4" fillId="49" borderId="0" xfId="0" applyNumberFormat="1" applyFont="1" applyFill="1" applyBorder="1" applyAlignment="1" applyProtection="1">
      <alignment vertical="center"/>
      <protection locked="0"/>
    </xf>
    <xf numFmtId="0" fontId="10" fillId="49" borderId="12" xfId="0" applyFont="1" applyFill="1" applyBorder="1" applyAlignment="1">
      <alignment horizontal="right" vertical="center" wrapText="1"/>
    </xf>
    <xf numFmtId="3" fontId="10" fillId="49" borderId="18" xfId="0" applyNumberFormat="1" applyFont="1" applyFill="1" applyBorder="1" applyAlignment="1">
      <alignment horizontal="right" vertical="center" wrapText="1"/>
    </xf>
    <xf numFmtId="3" fontId="10" fillId="49" borderId="22" xfId="0" applyNumberFormat="1" applyFont="1" applyFill="1" applyBorder="1" applyAlignment="1">
      <alignment horizontal="right" vertical="center" wrapText="1"/>
    </xf>
    <xf numFmtId="3" fontId="10" fillId="49" borderId="25" xfId="0" applyNumberFormat="1" applyFont="1" applyFill="1" applyBorder="1" applyAlignment="1">
      <alignment horizontal="right" vertical="center" wrapText="1"/>
    </xf>
    <xf numFmtId="0" fontId="4" fillId="42" borderId="0" xfId="51" applyNumberFormat="1" applyFont="1" applyFill="1" applyBorder="1" applyAlignment="1" applyProtection="1">
      <alignment vertical="center"/>
      <protection locked="0"/>
    </xf>
    <xf numFmtId="1" fontId="10" fillId="44" borderId="12" xfId="0" applyNumberFormat="1" applyFont="1" applyFill="1" applyBorder="1" applyAlignment="1">
      <alignment horizontal="right" vertical="center" wrapText="1"/>
    </xf>
    <xf numFmtId="0" fontId="4" fillId="42" borderId="12" xfId="0" applyFont="1" applyFill="1" applyBorder="1" applyAlignment="1">
      <alignment vertical="center" wrapText="1"/>
    </xf>
    <xf numFmtId="0" fontId="4" fillId="0" borderId="0" xfId="51" applyNumberFormat="1" applyFont="1" applyFill="1" applyBorder="1" applyAlignment="1" applyProtection="1">
      <alignment vertical="center"/>
      <protection locked="0"/>
    </xf>
    <xf numFmtId="3" fontId="10" fillId="42" borderId="14" xfId="0" applyNumberFormat="1" applyFont="1" applyFill="1" applyBorder="1" applyAlignment="1">
      <alignment horizontal="right" vertical="center" wrapText="1"/>
    </xf>
    <xf numFmtId="3" fontId="8" fillId="41" borderId="12" xfId="0" applyNumberFormat="1" applyFont="1" applyFill="1" applyBorder="1" applyAlignment="1">
      <alignment horizontal="right" vertical="center" wrapText="1"/>
    </xf>
    <xf numFmtId="3" fontId="10" fillId="37" borderId="12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horizontal="right" vertical="center" wrapText="1"/>
    </xf>
    <xf numFmtId="3" fontId="10" fillId="0" borderId="26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 indent="3"/>
    </xf>
    <xf numFmtId="0" fontId="7" fillId="0" borderId="18" xfId="0" applyFont="1" applyBorder="1" applyAlignment="1">
      <alignment horizontal="left" vertical="center" wrapText="1"/>
    </xf>
    <xf numFmtId="165" fontId="10" fillId="40" borderId="25" xfId="0" applyNumberFormat="1" applyFont="1" applyFill="1" applyBorder="1" applyAlignment="1">
      <alignment horizontal="right" vertical="center" wrapText="1"/>
    </xf>
    <xf numFmtId="165" fontId="10" fillId="40" borderId="34" xfId="0" applyNumberFormat="1" applyFont="1" applyFill="1" applyBorder="1" applyAlignment="1">
      <alignment horizontal="right" vertical="center" wrapText="1"/>
    </xf>
    <xf numFmtId="1" fontId="10" fillId="0" borderId="22" xfId="0" applyNumberFormat="1" applyFont="1" applyBorder="1" applyAlignment="1">
      <alignment horizontal="right" vertical="center" wrapText="1"/>
    </xf>
    <xf numFmtId="1" fontId="10" fillId="0" borderId="12" xfId="0" applyNumberFormat="1" applyFont="1" applyBorder="1" applyAlignment="1">
      <alignment horizontal="right" vertical="center" wrapText="1"/>
    </xf>
    <xf numFmtId="3" fontId="17" fillId="0" borderId="18" xfId="0" applyNumberFormat="1" applyFont="1" applyBorder="1" applyAlignment="1">
      <alignment horizontal="right" vertical="center" wrapText="1"/>
    </xf>
    <xf numFmtId="3" fontId="21" fillId="35" borderId="12" xfId="0" applyNumberFormat="1" applyFont="1" applyFill="1" applyBorder="1" applyAlignment="1">
      <alignment horizontal="right" vertical="center" wrapText="1"/>
    </xf>
    <xf numFmtId="3" fontId="21" fillId="35" borderId="22" xfId="0" applyNumberFormat="1" applyFont="1" applyFill="1" applyBorder="1" applyAlignment="1">
      <alignment horizontal="right" vertical="center" wrapText="1"/>
    </xf>
    <xf numFmtId="3" fontId="17" fillId="0" borderId="22" xfId="0" applyNumberFormat="1" applyFont="1" applyBorder="1" applyAlignment="1">
      <alignment horizontal="right" vertical="center" wrapText="1"/>
    </xf>
    <xf numFmtId="3" fontId="17" fillId="0" borderId="14" xfId="0" applyNumberFormat="1" applyFont="1" applyBorder="1" applyAlignment="1">
      <alignment horizontal="right" vertical="center" wrapText="1"/>
    </xf>
    <xf numFmtId="167" fontId="17" fillId="0" borderId="18" xfId="0" applyNumberFormat="1" applyFont="1" applyBorder="1" applyAlignment="1">
      <alignment horizontal="right" vertical="center" wrapText="1"/>
    </xf>
    <xf numFmtId="166" fontId="21" fillId="41" borderId="12" xfId="0" applyNumberFormat="1" applyFont="1" applyFill="1" applyBorder="1" applyAlignment="1">
      <alignment horizontal="right" vertical="center" wrapText="1"/>
    </xf>
    <xf numFmtId="166" fontId="17" fillId="0" borderId="12" xfId="0" applyNumberFormat="1" applyFont="1" applyBorder="1" applyAlignment="1">
      <alignment horizontal="right" vertical="center" wrapText="1"/>
    </xf>
    <xf numFmtId="3" fontId="22" fillId="41" borderId="12" xfId="0" applyNumberFormat="1" applyFont="1" applyFill="1" applyBorder="1" applyAlignment="1">
      <alignment vertical="center"/>
    </xf>
    <xf numFmtId="3" fontId="21" fillId="45" borderId="12" xfId="0" applyNumberFormat="1" applyFont="1" applyFill="1" applyBorder="1" applyAlignment="1">
      <alignment horizontal="right" vertical="center" wrapText="1"/>
    </xf>
    <xf numFmtId="3" fontId="17" fillId="49" borderId="2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45" borderId="11" xfId="0" applyNumberFormat="1" applyFont="1" applyFill="1" applyBorder="1" applyAlignment="1" applyProtection="1">
      <alignment vertical="center"/>
      <protection locked="0"/>
    </xf>
    <xf numFmtId="3" fontId="17" fillId="0" borderId="33" xfId="0" applyNumberFormat="1" applyFont="1" applyFill="1" applyBorder="1" applyAlignment="1">
      <alignment horizontal="right" vertical="center" wrapText="1"/>
    </xf>
    <xf numFmtId="0" fontId="0" fillId="50" borderId="0" xfId="0" applyFill="1" applyAlignment="1">
      <alignment vertical="center"/>
    </xf>
    <xf numFmtId="0" fontId="0" fillId="50" borderId="0" xfId="0" applyFill="1" applyAlignment="1">
      <alignment horizontal="left" vertical="center"/>
    </xf>
    <xf numFmtId="0" fontId="15" fillId="0" borderId="29" xfId="0" applyFont="1" applyBorder="1" applyAlignment="1">
      <alignment horizontal="left" vertical="top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wrapText="1"/>
    </xf>
    <xf numFmtId="3" fontId="10" fillId="0" borderId="26" xfId="0" applyNumberFormat="1" applyFont="1" applyFill="1" applyBorder="1" applyAlignment="1">
      <alignment horizontal="right" vertical="center" wrapText="1"/>
    </xf>
    <xf numFmtId="3" fontId="10" fillId="0" borderId="18" xfId="0" applyNumberFormat="1" applyFont="1" applyFill="1" applyBorder="1" applyAlignment="1">
      <alignment horizontal="right" vertical="center" wrapText="1"/>
    </xf>
    <xf numFmtId="3" fontId="10" fillId="0" borderId="26" xfId="0" applyNumberFormat="1" applyFont="1" applyFill="1" applyBorder="1" applyAlignment="1">
      <alignment vertical="center" wrapText="1"/>
    </xf>
    <xf numFmtId="3" fontId="10" fillId="0" borderId="18" xfId="0" applyNumberFormat="1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left" vertical="center" wrapText="1"/>
    </xf>
    <xf numFmtId="3" fontId="10" fillId="0" borderId="26" xfId="0" applyNumberFormat="1" applyFont="1" applyBorder="1" applyAlignment="1">
      <alignment horizontal="right" vertical="center" wrapText="1"/>
    </xf>
    <xf numFmtId="3" fontId="10" fillId="0" borderId="18" xfId="0" applyNumberFormat="1" applyFont="1" applyBorder="1" applyAlignment="1">
      <alignment horizontal="righ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Indicateurs physique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Part des communications locales dans l'ensemble de la téléphonie fixe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 valeur</c:v>
          </c:tx>
          <c:spPr>
            <a:gradFill rotWithShape="1">
              <a:gsLst>
                <a:gs pos="0">
                  <a:srgbClr val="87A987"/>
                </a:gs>
                <a:gs pos="50000">
                  <a:srgbClr val="CCFFCC"/>
                </a:gs>
                <a:gs pos="100000">
                  <a:srgbClr val="87A98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</c:numLit>
          </c:cat>
          <c:val>
            <c:numLit>
              <c:ptCount val="4"/>
              <c:pt idx="0">
                <c:v>0.347999999999999</c:v>
              </c:pt>
              <c:pt idx="1">
                <c:v>0.343999999999999</c:v>
              </c:pt>
              <c:pt idx="2">
                <c:v>0.325</c:v>
              </c:pt>
              <c:pt idx="3">
                <c:v>0.332</c:v>
              </c:pt>
            </c:numLit>
          </c:val>
        </c:ser>
        <c:ser>
          <c:idx val="1"/>
          <c:order val="1"/>
          <c:tx>
            <c:v>En volume</c:v>
          </c:tx>
          <c:spPr>
            <a:gradFill rotWithShape="1">
              <a:gsLst>
                <a:gs pos="0">
                  <a:srgbClr val="A98765"/>
                </a:gs>
                <a:gs pos="50000">
                  <a:srgbClr val="FFCC99"/>
                </a:gs>
                <a:gs pos="100000">
                  <a:srgbClr val="A9876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</c:numLit>
          </c:cat>
          <c:val>
            <c:numLit>
              <c:ptCount val="4"/>
              <c:pt idx="0">
                <c:v>0.659</c:v>
              </c:pt>
              <c:pt idx="1">
                <c:v>0.633</c:v>
              </c:pt>
              <c:pt idx="2">
                <c:v>0.602999999999999</c:v>
              </c:pt>
              <c:pt idx="3">
                <c:v>0.583999999999999</c:v>
              </c:pt>
            </c:numLit>
          </c:val>
        </c:ser>
        <c:axId val="6283547"/>
        <c:axId val="56551924"/>
      </c:barChart>
      <c:catAx>
        <c:axId val="628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1924"/>
        <c:crosses val="autoZero"/>
        <c:auto val="1"/>
        <c:lblOffset val="100"/>
        <c:tickLblSkip val="1"/>
        <c:noMultiLvlLbl val="0"/>
      </c:catAx>
      <c:valAx>
        <c:axId val="5655192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3547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Nombre de numéros mobiles portés
au cours du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v>Numéros portés</c:v>
          </c:tx>
          <c:spPr>
            <a:gradFill rotWithShape="1">
              <a:gsLst>
                <a:gs pos="0">
                  <a:srgbClr val="763B3B"/>
                </a:gs>
                <a:gs pos="100000">
                  <a:srgbClr val="FF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axId val="39205269"/>
        <c:axId val="17303102"/>
      </c:barChart>
      <c:catAx>
        <c:axId val="3920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03102"/>
        <c:crosses val="autoZero"/>
        <c:auto val="1"/>
        <c:lblOffset val="100"/>
        <c:tickLblSkip val="1"/>
        <c:noMultiLvlLbl val="0"/>
      </c:catAx>
      <c:valAx>
        <c:axId val="17303102"/>
        <c:scaling>
          <c:orientation val="minMax"/>
          <c:max val="10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05269"/>
        <c:crossesAt val="1"/>
        <c:crossBetween val="between"/>
        <c:dispUnits/>
        <c:majorUnit val="20000"/>
        <c:min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56</xdr:row>
      <xdr:rowOff>0</xdr:rowOff>
    </xdr:from>
    <xdr:to>
      <xdr:col>18</xdr:col>
      <xdr:colOff>419100</xdr:colOff>
      <xdr:row>56</xdr:row>
      <xdr:rowOff>0</xdr:rowOff>
    </xdr:to>
    <xdr:graphicFrame>
      <xdr:nvGraphicFramePr>
        <xdr:cNvPr id="1" name="Graphique 1"/>
        <xdr:cNvGraphicFramePr/>
      </xdr:nvGraphicFramePr>
      <xdr:xfrm>
        <a:off x="12553950" y="9191625"/>
        <a:ext cx="285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185</xdr:row>
      <xdr:rowOff>0</xdr:rowOff>
    </xdr:from>
    <xdr:to>
      <xdr:col>21</xdr:col>
      <xdr:colOff>47625</xdr:colOff>
      <xdr:row>185</xdr:row>
      <xdr:rowOff>0</xdr:rowOff>
    </xdr:to>
    <xdr:graphicFrame>
      <xdr:nvGraphicFramePr>
        <xdr:cNvPr id="2" name="Graphique 2"/>
        <xdr:cNvGraphicFramePr/>
      </xdr:nvGraphicFramePr>
      <xdr:xfrm>
        <a:off x="12534900" y="30784800"/>
        <a:ext cx="4791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1"/>
  <sheetViews>
    <sheetView tabSelected="1" view="pageBreakPreview" zoomScale="90" zoomScaleSheetLayoutView="90" zoomScalePageLayoutView="0" workbookViewId="0" topLeftCell="A1">
      <selection activeCell="K24" sqref="K24"/>
    </sheetView>
  </sheetViews>
  <sheetFormatPr defaultColWidth="11.421875" defaultRowHeight="12.75"/>
  <cols>
    <col min="1" max="1" width="27.28125" style="4" customWidth="1"/>
    <col min="2" max="2" width="46.8515625" style="4" customWidth="1"/>
    <col min="3" max="8" width="8.7109375" style="5" customWidth="1"/>
    <col min="9" max="10" width="8.7109375" style="6" customWidth="1"/>
    <col min="11" max="11" width="8.7109375" style="5" customWidth="1"/>
    <col min="12" max="15" width="8.8515625" style="6" customWidth="1"/>
    <col min="16" max="16" width="6.421875" style="289" customWidth="1"/>
    <col min="17" max="17" width="19.00390625" style="4" bestFit="1" customWidth="1"/>
    <col min="18" max="16384" width="11.421875" style="4" customWidth="1"/>
  </cols>
  <sheetData>
    <row r="1" spans="1:15" ht="16.5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2"/>
      <c r="L1" s="3"/>
      <c r="M1" s="2"/>
      <c r="N1" s="3"/>
      <c r="O1" s="3"/>
    </row>
    <row r="2" spans="13:15" ht="15" customHeight="1">
      <c r="M2" s="176"/>
      <c r="N2" s="222"/>
      <c r="O2" s="222"/>
    </row>
    <row r="3" spans="2:15" ht="12.75" customHeight="1">
      <c r="B3" s="7" t="s">
        <v>1</v>
      </c>
      <c r="C3" s="8">
        <v>1998</v>
      </c>
      <c r="D3" s="8">
        <v>1999</v>
      </c>
      <c r="E3" s="8">
        <v>2000</v>
      </c>
      <c r="F3" s="8">
        <v>2001</v>
      </c>
      <c r="G3" s="8">
        <v>2002</v>
      </c>
      <c r="H3" s="8">
        <v>2003</v>
      </c>
      <c r="I3" s="8">
        <v>2004</v>
      </c>
      <c r="J3" s="8">
        <v>2005</v>
      </c>
      <c r="K3" s="8">
        <v>2006</v>
      </c>
      <c r="L3" s="8">
        <v>2007</v>
      </c>
      <c r="M3" s="63">
        <v>2008</v>
      </c>
      <c r="N3" s="63">
        <v>2009</v>
      </c>
      <c r="O3" s="63">
        <v>2010</v>
      </c>
    </row>
    <row r="4" spans="1:15" ht="12.75">
      <c r="A4" s="175" t="s">
        <v>2</v>
      </c>
      <c r="B4" s="9" t="s">
        <v>97</v>
      </c>
      <c r="C4" s="10">
        <v>155992</v>
      </c>
      <c r="D4" s="10">
        <v>155297</v>
      </c>
      <c r="E4" s="10">
        <v>154522</v>
      </c>
      <c r="F4" s="10">
        <v>151191</v>
      </c>
      <c r="G4" s="10">
        <v>145487</v>
      </c>
      <c r="H4" s="10">
        <v>138716</v>
      </c>
      <c r="I4" s="10">
        <v>136547</v>
      </c>
      <c r="J4" s="10">
        <v>134066</v>
      </c>
      <c r="K4" s="45"/>
      <c r="L4" s="11"/>
      <c r="M4" s="45"/>
      <c r="N4" s="11"/>
      <c r="O4" s="11"/>
    </row>
    <row r="5" spans="2:16" s="12" customFormat="1" ht="12.75">
      <c r="B5" s="13" t="s">
        <v>3</v>
      </c>
      <c r="C5" s="14"/>
      <c r="D5" s="15">
        <v>-0.004455356684958223</v>
      </c>
      <c r="E5" s="15">
        <v>-0.004990437677482529</v>
      </c>
      <c r="F5" s="15">
        <v>-0.02155680097332424</v>
      </c>
      <c r="G5" s="15">
        <v>-0.0377271133863788</v>
      </c>
      <c r="H5" s="15">
        <v>-0.046540240708791814</v>
      </c>
      <c r="I5" s="15">
        <v>-0.015636264021453905</v>
      </c>
      <c r="J5" s="15">
        <v>-0.018169567987579405</v>
      </c>
      <c r="K5" s="15"/>
      <c r="L5" s="16"/>
      <c r="M5" s="15"/>
      <c r="N5" s="16"/>
      <c r="O5" s="16"/>
      <c r="P5" s="289"/>
    </row>
    <row r="6" spans="2:16" s="17" customFormat="1" ht="12.75" customHeight="1">
      <c r="B6" s="9" t="s">
        <v>98</v>
      </c>
      <c r="C6" s="18"/>
      <c r="D6" s="18"/>
      <c r="E6" s="18"/>
      <c r="F6" s="18"/>
      <c r="G6" s="18"/>
      <c r="H6" s="18"/>
      <c r="I6" s="10">
        <v>142137</v>
      </c>
      <c r="J6" s="10">
        <v>140410</v>
      </c>
      <c r="K6" s="10">
        <v>133114</v>
      </c>
      <c r="L6" s="10">
        <v>129894</v>
      </c>
      <c r="M6" s="10">
        <v>126104</v>
      </c>
      <c r="N6" s="10">
        <v>124009.399999618</v>
      </c>
      <c r="O6" s="10">
        <v>126026</v>
      </c>
      <c r="P6" s="290"/>
    </row>
    <row r="7" spans="2:16" s="12" customFormat="1" ht="12.75">
      <c r="B7" s="13" t="s">
        <v>3</v>
      </c>
      <c r="C7" s="14"/>
      <c r="D7" s="15"/>
      <c r="E7" s="15"/>
      <c r="F7" s="15"/>
      <c r="G7" s="15"/>
      <c r="H7" s="15"/>
      <c r="I7" s="15"/>
      <c r="J7" s="15">
        <v>-0.01215024940726206</v>
      </c>
      <c r="K7" s="15">
        <f>K6/J6-1</f>
        <v>-0.05196211096075776</v>
      </c>
      <c r="L7" s="15">
        <v>-0.024189792208182515</v>
      </c>
      <c r="M7" s="15">
        <v>-0.029177637150291758</v>
      </c>
      <c r="N7" s="15">
        <v>-0.01661009960335913</v>
      </c>
      <c r="O7" s="15">
        <v>0.016</v>
      </c>
      <c r="P7" s="289"/>
    </row>
    <row r="8" ht="12.75" customHeight="1">
      <c r="B8" s="92" t="s">
        <v>128</v>
      </c>
    </row>
    <row r="9" spans="13:15" ht="12.75" customHeight="1">
      <c r="M9" s="177"/>
      <c r="N9" s="223"/>
      <c r="O9" s="223"/>
    </row>
    <row r="10" spans="2:15" ht="12.75" customHeight="1">
      <c r="B10" s="7" t="s">
        <v>4</v>
      </c>
      <c r="C10" s="8">
        <v>1998</v>
      </c>
      <c r="D10" s="8">
        <v>1999</v>
      </c>
      <c r="E10" s="8">
        <v>2000</v>
      </c>
      <c r="F10" s="8">
        <v>2001</v>
      </c>
      <c r="G10" s="8">
        <v>2002</v>
      </c>
      <c r="H10" s="8">
        <v>2003</v>
      </c>
      <c r="I10" s="8">
        <v>2004</v>
      </c>
      <c r="J10" s="8">
        <v>2005</v>
      </c>
      <c r="K10" s="8">
        <v>2006</v>
      </c>
      <c r="L10" s="8">
        <v>2007</v>
      </c>
      <c r="M10" s="63">
        <v>2008</v>
      </c>
      <c r="N10" s="63">
        <v>2009</v>
      </c>
      <c r="O10" s="63">
        <f>O$3</f>
        <v>2010</v>
      </c>
    </row>
    <row r="11" spans="1:15" ht="12.75" customHeight="1">
      <c r="A11" s="299" t="s">
        <v>5</v>
      </c>
      <c r="B11" s="20" t="s">
        <v>99</v>
      </c>
      <c r="C11" s="21">
        <v>5538</v>
      </c>
      <c r="D11" s="21">
        <v>5909</v>
      </c>
      <c r="E11" s="21">
        <v>7832.131059999998</v>
      </c>
      <c r="F11" s="21">
        <v>9182</v>
      </c>
      <c r="G11" s="21">
        <v>5699</v>
      </c>
      <c r="H11" s="21">
        <v>5436.76726</v>
      </c>
      <c r="I11" s="21">
        <v>5343.120430000001</v>
      </c>
      <c r="J11" s="21">
        <v>6037</v>
      </c>
      <c r="K11" s="22"/>
      <c r="L11" s="22"/>
      <c r="M11" s="22"/>
      <c r="N11" s="22"/>
      <c r="O11" s="22"/>
    </row>
    <row r="12" spans="1:15" ht="12.75">
      <c r="A12" s="299"/>
      <c r="B12" s="13" t="s">
        <v>3</v>
      </c>
      <c r="C12" s="14"/>
      <c r="D12" s="15">
        <v>0.06699169375225722</v>
      </c>
      <c r="E12" s="15">
        <v>0.3254579556608559</v>
      </c>
      <c r="F12" s="15">
        <v>0.17235014706201834</v>
      </c>
      <c r="G12" s="15">
        <v>-0.3793291221956001</v>
      </c>
      <c r="H12" s="15">
        <v>-0.04601381645902791</v>
      </c>
      <c r="I12" s="15">
        <v>-0.017224726665970747</v>
      </c>
      <c r="J12" s="15">
        <v>0.1298641082660379</v>
      </c>
      <c r="K12" s="15"/>
      <c r="L12" s="16"/>
      <c r="M12" s="15"/>
      <c r="N12" s="16"/>
      <c r="O12" s="16"/>
    </row>
    <row r="13" spans="2:15" ht="12.75">
      <c r="B13" s="20" t="s">
        <v>100</v>
      </c>
      <c r="C13" s="18"/>
      <c r="D13" s="18"/>
      <c r="E13" s="18"/>
      <c r="F13" s="18"/>
      <c r="G13" s="18"/>
      <c r="H13" s="18"/>
      <c r="I13" s="21">
        <v>5492.751689999999</v>
      </c>
      <c r="J13" s="21">
        <v>6341.86558</v>
      </c>
      <c r="K13" s="21">
        <v>7015.30381</v>
      </c>
      <c r="L13" s="21">
        <v>6140</v>
      </c>
      <c r="M13" s="21">
        <v>6528.86249</v>
      </c>
      <c r="N13" s="21">
        <v>5899.40704418493</v>
      </c>
      <c r="O13" s="21">
        <v>7329</v>
      </c>
    </row>
    <row r="14" spans="2:16" s="12" customFormat="1" ht="12.75">
      <c r="B14" s="13" t="s">
        <v>3</v>
      </c>
      <c r="C14" s="14"/>
      <c r="D14" s="15"/>
      <c r="E14" s="15"/>
      <c r="F14" s="15"/>
      <c r="G14" s="15"/>
      <c r="H14" s="15"/>
      <c r="I14" s="15"/>
      <c r="J14" s="15">
        <v>0.15458807132058805</v>
      </c>
      <c r="K14" s="15">
        <v>0.10618929422342016</v>
      </c>
      <c r="L14" s="15">
        <v>-0.12477062058984445</v>
      </c>
      <c r="M14" s="15">
        <v>0.06333265309446268</v>
      </c>
      <c r="N14" s="15">
        <v>-0.09641119670986831</v>
      </c>
      <c r="O14" s="15">
        <v>0.242</v>
      </c>
      <c r="P14" s="289"/>
    </row>
    <row r="15" ht="12.75" customHeight="1">
      <c r="B15" s="92" t="str">
        <f>$B$8</f>
        <v>Source ARCEP, Observatoire des CE - Enquêtes annuelles de 1998 à 2009, enquête trimestrielle pour 2010, estimation provisoire</v>
      </c>
    </row>
    <row r="16" ht="12.75" customHeight="1" thickBot="1"/>
    <row r="17" spans="1:18" ht="16.5" customHeight="1" thickBot="1">
      <c r="A17" s="1" t="s">
        <v>6</v>
      </c>
      <c r="B17" s="23"/>
      <c r="C17" s="2"/>
      <c r="D17" s="2"/>
      <c r="E17" s="2"/>
      <c r="F17" s="2"/>
      <c r="G17" s="2"/>
      <c r="H17" s="2"/>
      <c r="I17" s="3"/>
      <c r="J17" s="3"/>
      <c r="K17" s="2"/>
      <c r="L17" s="3"/>
      <c r="M17" s="2"/>
      <c r="N17" s="3"/>
      <c r="O17" s="3"/>
      <c r="Q17" s="24"/>
      <c r="R17" s="24"/>
    </row>
    <row r="18" ht="12.75" customHeight="1">
      <c r="Q18" s="24"/>
    </row>
    <row r="19" spans="2:15" ht="12.75" customHeight="1" thickBot="1">
      <c r="B19" s="25"/>
      <c r="F19" s="26"/>
      <c r="G19" s="26"/>
      <c r="H19" s="26"/>
      <c r="K19" s="26"/>
      <c r="N19" s="224"/>
      <c r="O19" s="224"/>
    </row>
    <row r="20" spans="1:19" ht="12.75" customHeight="1" thickBot="1">
      <c r="A20" s="27" t="s">
        <v>106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R20" s="29"/>
      <c r="S20" s="29"/>
    </row>
    <row r="21" spans="2:19" ht="12.75" customHeight="1">
      <c r="B21" s="161" t="s">
        <v>4</v>
      </c>
      <c r="C21" s="30">
        <v>1998</v>
      </c>
      <c r="D21" s="30">
        <v>1999</v>
      </c>
      <c r="E21" s="30">
        <v>2000</v>
      </c>
      <c r="F21" s="30">
        <v>2001</v>
      </c>
      <c r="G21" s="30">
        <v>2002</v>
      </c>
      <c r="H21" s="30">
        <v>2003</v>
      </c>
      <c r="I21" s="31">
        <v>2004</v>
      </c>
      <c r="J21" s="32">
        <v>2005</v>
      </c>
      <c r="K21" s="30">
        <v>2006</v>
      </c>
      <c r="L21" s="30">
        <v>2007</v>
      </c>
      <c r="M21" s="30">
        <v>2008</v>
      </c>
      <c r="N21" s="30">
        <v>2009</v>
      </c>
      <c r="O21" s="63">
        <f>O$3</f>
        <v>2010</v>
      </c>
      <c r="Q21" s="34" t="s">
        <v>124</v>
      </c>
      <c r="R21" s="33"/>
      <c r="S21" s="33"/>
    </row>
    <row r="22" spans="2:19" ht="12.75" customHeight="1">
      <c r="B22" s="115" t="s">
        <v>7</v>
      </c>
      <c r="C22" s="35">
        <v>14931</v>
      </c>
      <c r="D22" s="35">
        <v>15407</v>
      </c>
      <c r="E22" s="35">
        <v>15553.311789999996</v>
      </c>
      <c r="F22" s="35">
        <v>15787.85228</v>
      </c>
      <c r="G22" s="35">
        <v>15782.627947269464</v>
      </c>
      <c r="H22" s="35">
        <v>15926.984980000001</v>
      </c>
      <c r="I22" s="36">
        <v>15453.888759999998</v>
      </c>
      <c r="J22" s="37">
        <v>15297.456789999998</v>
      </c>
      <c r="K22" s="35">
        <v>15269.618680000001</v>
      </c>
      <c r="L22" s="35">
        <v>15807</v>
      </c>
      <c r="M22" s="35">
        <v>16355</v>
      </c>
      <c r="N22" s="274">
        <v>16518</v>
      </c>
      <c r="O22" s="35">
        <v>16544</v>
      </c>
      <c r="Q22" s="38">
        <f>O22/N22-1</f>
        <v>0.0015740404407313946</v>
      </c>
      <c r="R22" s="33"/>
      <c r="S22" s="220"/>
    </row>
    <row r="23" spans="2:21" ht="12.75" customHeight="1">
      <c r="B23" s="108" t="s">
        <v>9</v>
      </c>
      <c r="C23" s="39">
        <v>4042</v>
      </c>
      <c r="D23" s="39">
        <v>5657.9116</v>
      </c>
      <c r="E23" s="39">
        <v>7918</v>
      </c>
      <c r="F23" s="39">
        <v>9929.17476</v>
      </c>
      <c r="G23" s="39">
        <v>11787.644269999999</v>
      </c>
      <c r="H23" s="39">
        <v>13243.213329999999</v>
      </c>
      <c r="I23" s="40">
        <v>14868.28585</v>
      </c>
      <c r="J23" s="41">
        <v>16203.1</v>
      </c>
      <c r="K23" s="39">
        <v>16770.792329999997</v>
      </c>
      <c r="L23" s="39">
        <v>17569.46152</v>
      </c>
      <c r="M23" s="39">
        <v>18669</v>
      </c>
      <c r="N23" s="192">
        <v>18911</v>
      </c>
      <c r="O23" s="39">
        <v>19458</v>
      </c>
      <c r="Q23" s="38">
        <f aca="true" t="shared" si="0" ref="Q23:Q33">O23/N23-1</f>
        <v>0.028924964306488388</v>
      </c>
      <c r="R23" s="29"/>
      <c r="S23" s="29"/>
      <c r="T23" s="29"/>
      <c r="U23" s="44"/>
    </row>
    <row r="24" spans="2:21" ht="12.75" customHeight="1">
      <c r="B24" s="198" t="s">
        <v>10</v>
      </c>
      <c r="C24" s="42">
        <v>18973</v>
      </c>
      <c r="D24" s="42">
        <v>21064.9116</v>
      </c>
      <c r="E24" s="45">
        <v>23471.311789999996</v>
      </c>
      <c r="F24" s="45">
        <v>25717.02704</v>
      </c>
      <c r="G24" s="45">
        <v>27570.272217269463</v>
      </c>
      <c r="H24" s="45">
        <v>29170.19831</v>
      </c>
      <c r="I24" s="46">
        <v>30322.17461</v>
      </c>
      <c r="J24" s="47">
        <v>31500.55679</v>
      </c>
      <c r="K24" s="45">
        <v>31987.50148</v>
      </c>
      <c r="L24" s="45">
        <v>33376.53579</v>
      </c>
      <c r="M24" s="45">
        <v>35023</v>
      </c>
      <c r="N24" s="275">
        <v>35428</v>
      </c>
      <c r="O24" s="45">
        <f>O22+O23</f>
        <v>36002</v>
      </c>
      <c r="Q24" s="38">
        <f t="shared" si="0"/>
        <v>0.016201874223777724</v>
      </c>
      <c r="R24" s="24"/>
      <c r="S24" s="24"/>
      <c r="T24" s="24"/>
      <c r="U24" s="24"/>
    </row>
    <row r="25" spans="2:21" s="48" customFormat="1" ht="12.75" customHeight="1">
      <c r="B25" s="199" t="s">
        <v>11</v>
      </c>
      <c r="C25" s="43">
        <v>1485.5563550659572</v>
      </c>
      <c r="D25" s="43">
        <v>1808.3763661337557</v>
      </c>
      <c r="E25" s="43">
        <v>2046</v>
      </c>
      <c r="F25" s="43">
        <v>2054</v>
      </c>
      <c r="G25" s="43">
        <v>2073.7567200000003</v>
      </c>
      <c r="H25" s="43">
        <v>2139.1790899999996</v>
      </c>
      <c r="I25" s="49">
        <v>2358.90758</v>
      </c>
      <c r="J25" s="50">
        <v>2637.9205289879174</v>
      </c>
      <c r="K25" s="43">
        <v>2726.04615</v>
      </c>
      <c r="L25" s="43">
        <v>2788.12216</v>
      </c>
      <c r="M25" s="191">
        <v>2565.00987</v>
      </c>
      <c r="N25" s="43">
        <v>2293.071056451743</v>
      </c>
      <c r="O25" s="43">
        <v>2110.14134627351</v>
      </c>
      <c r="P25" s="289"/>
      <c r="Q25" s="38">
        <f t="shared" si="0"/>
        <v>-0.07977498545609629</v>
      </c>
      <c r="R25" s="51"/>
      <c r="S25" s="51"/>
      <c r="T25" s="51"/>
      <c r="U25" s="51"/>
    </row>
    <row r="26" spans="2:21" ht="12.75" customHeight="1">
      <c r="B26" s="197" t="s">
        <v>12</v>
      </c>
      <c r="C26" s="39">
        <v>1370</v>
      </c>
      <c r="D26" s="39">
        <v>1648</v>
      </c>
      <c r="E26" s="39">
        <v>1842</v>
      </c>
      <c r="F26" s="39">
        <v>1810</v>
      </c>
      <c r="G26" s="39">
        <v>1817.75672</v>
      </c>
      <c r="H26" s="39">
        <v>1864.1790899999999</v>
      </c>
      <c r="I26" s="40">
        <v>2143.39908</v>
      </c>
      <c r="J26" s="41">
        <v>2415.3044489879176</v>
      </c>
      <c r="K26" s="39">
        <v>2573.04615</v>
      </c>
      <c r="L26" s="39">
        <v>2624.80417</v>
      </c>
      <c r="M26" s="39">
        <v>2359.50621</v>
      </c>
      <c r="N26" s="39">
        <v>2136.568372851743</v>
      </c>
      <c r="O26" s="39">
        <v>1976.56134627351</v>
      </c>
      <c r="Q26" s="38">
        <f t="shared" si="0"/>
        <v>-0.07488972906805069</v>
      </c>
      <c r="R26" s="29"/>
      <c r="S26" s="29"/>
      <c r="T26" s="29"/>
      <c r="U26" s="29"/>
    </row>
    <row r="27" spans="2:21" ht="12.75" customHeight="1">
      <c r="B27" s="197" t="s">
        <v>13</v>
      </c>
      <c r="C27" s="39">
        <v>115.55635506595706</v>
      </c>
      <c r="D27" s="39">
        <v>160.3763661337557</v>
      </c>
      <c r="E27" s="39">
        <v>204</v>
      </c>
      <c r="F27" s="39">
        <v>244</v>
      </c>
      <c r="G27" s="39">
        <v>256</v>
      </c>
      <c r="H27" s="39">
        <v>275</v>
      </c>
      <c r="I27" s="40">
        <v>215.5085</v>
      </c>
      <c r="J27" s="41">
        <v>222.61607999999995</v>
      </c>
      <c r="K27" s="39">
        <v>153</v>
      </c>
      <c r="L27" s="39">
        <v>163.31798999999998</v>
      </c>
      <c r="M27" s="39">
        <v>154.46954</v>
      </c>
      <c r="N27" s="39">
        <v>156.50268359999998</v>
      </c>
      <c r="O27" s="39">
        <v>133.58</v>
      </c>
      <c r="Q27" s="38">
        <v>-0.146</v>
      </c>
      <c r="R27" s="29"/>
      <c r="S27" s="29"/>
      <c r="T27" s="29"/>
      <c r="U27" s="29"/>
    </row>
    <row r="28" spans="2:21" ht="12.75" customHeight="1">
      <c r="B28" s="115" t="s">
        <v>14</v>
      </c>
      <c r="C28" s="39">
        <v>2555.597875459976</v>
      </c>
      <c r="D28" s="39">
        <v>2652.2958585923443</v>
      </c>
      <c r="E28" s="39">
        <v>3664</v>
      </c>
      <c r="F28" s="39">
        <v>4181</v>
      </c>
      <c r="G28" s="39">
        <v>4451</v>
      </c>
      <c r="H28" s="39">
        <v>4556</v>
      </c>
      <c r="I28" s="40">
        <v>4264.47206</v>
      </c>
      <c r="J28" s="41">
        <v>3466.711211</v>
      </c>
      <c r="K28" s="39">
        <v>3390.59764</v>
      </c>
      <c r="L28" s="39">
        <v>3431.6422700000003</v>
      </c>
      <c r="M28" s="39">
        <v>3536.9093699999994</v>
      </c>
      <c r="N28" s="39">
        <v>3717.166041759181</v>
      </c>
      <c r="O28" s="39">
        <v>3650.401798817904</v>
      </c>
      <c r="Q28" s="38">
        <f t="shared" si="0"/>
        <v>-0.01796106017090382</v>
      </c>
      <c r="R28" s="29"/>
      <c r="S28" s="29"/>
      <c r="T28" s="29"/>
      <c r="U28" s="29"/>
    </row>
    <row r="29" spans="2:22" ht="12.75" customHeight="1">
      <c r="B29" s="197" t="s">
        <v>15</v>
      </c>
      <c r="C29" s="39">
        <v>1449</v>
      </c>
      <c r="D29" s="39">
        <v>1469.0923400000001</v>
      </c>
      <c r="E29" s="39">
        <v>2113</v>
      </c>
      <c r="F29" s="39">
        <v>2328</v>
      </c>
      <c r="G29" s="39">
        <v>2260</v>
      </c>
      <c r="H29" s="39">
        <v>2272</v>
      </c>
      <c r="I29" s="40">
        <v>2159.9914</v>
      </c>
      <c r="J29" s="41">
        <v>1467</v>
      </c>
      <c r="K29" s="39">
        <v>1517.59764</v>
      </c>
      <c r="L29" s="39">
        <v>1444.3277400000002</v>
      </c>
      <c r="M29" s="39">
        <v>1471.261369999999</v>
      </c>
      <c r="N29" s="192">
        <v>1521.439371199521</v>
      </c>
      <c r="O29" s="39">
        <v>1494.6215283482438</v>
      </c>
      <c r="Q29" s="38">
        <f t="shared" si="0"/>
        <v>-0.017626626048288574</v>
      </c>
      <c r="R29" s="52"/>
      <c r="S29" s="52"/>
      <c r="T29" s="52"/>
      <c r="U29" s="52"/>
      <c r="V29" s="52"/>
    </row>
    <row r="30" spans="2:22" ht="12.75" customHeight="1">
      <c r="B30" s="197" t="s">
        <v>16</v>
      </c>
      <c r="C30" s="43">
        <v>1106.597875459976</v>
      </c>
      <c r="D30" s="43">
        <v>1183.2035185923444</v>
      </c>
      <c r="E30" s="43">
        <v>1551</v>
      </c>
      <c r="F30" s="43">
        <v>1853</v>
      </c>
      <c r="G30" s="43">
        <v>2191</v>
      </c>
      <c r="H30" s="43">
        <v>2284</v>
      </c>
      <c r="I30" s="49">
        <v>2104.48066</v>
      </c>
      <c r="J30" s="50">
        <v>1999.7112109999998</v>
      </c>
      <c r="K30" s="43">
        <v>1873</v>
      </c>
      <c r="L30" s="43">
        <v>1987.3145299999999</v>
      </c>
      <c r="M30" s="43">
        <v>2065.648</v>
      </c>
      <c r="N30" s="43">
        <v>2195.72667055966</v>
      </c>
      <c r="O30" s="43">
        <v>2155.78027046966</v>
      </c>
      <c r="Q30" s="38">
        <f t="shared" si="0"/>
        <v>-0.018192792675701286</v>
      </c>
      <c r="R30" s="53"/>
      <c r="S30" s="53"/>
      <c r="T30" s="53"/>
      <c r="U30" s="53"/>
      <c r="V30" s="53"/>
    </row>
    <row r="31" spans="2:22" ht="12.75" customHeight="1">
      <c r="B31" s="200" t="s">
        <v>17</v>
      </c>
      <c r="C31" s="54">
        <v>23014.15423052593</v>
      </c>
      <c r="D31" s="54">
        <v>25525.583824726098</v>
      </c>
      <c r="E31" s="55">
        <v>29181.311789999996</v>
      </c>
      <c r="F31" s="55">
        <v>31952.02704</v>
      </c>
      <c r="G31" s="55">
        <v>34095.02893726947</v>
      </c>
      <c r="H31" s="55">
        <v>35865.3774</v>
      </c>
      <c r="I31" s="56">
        <v>36945.55425</v>
      </c>
      <c r="J31" s="57">
        <v>37605.18852998792</v>
      </c>
      <c r="K31" s="55">
        <v>38157.0548</v>
      </c>
      <c r="L31" s="55">
        <v>39596.300220000005</v>
      </c>
      <c r="M31" s="55">
        <v>41074.319026535835</v>
      </c>
      <c r="N31" s="276">
        <v>41438.727237973944</v>
      </c>
      <c r="O31" s="55">
        <v>41762.423819673626</v>
      </c>
      <c r="Q31" s="38">
        <f t="shared" si="0"/>
        <v>0.007811450864326996</v>
      </c>
      <c r="R31" s="53"/>
      <c r="S31" s="53"/>
      <c r="T31" s="53"/>
      <c r="U31" s="53"/>
      <c r="V31" s="53"/>
    </row>
    <row r="32" spans="2:22" ht="12.75" customHeight="1">
      <c r="B32" s="201" t="s">
        <v>18</v>
      </c>
      <c r="C32" s="43">
        <v>1670.4436449340428</v>
      </c>
      <c r="D32" s="43">
        <v>1791.6236338662443</v>
      </c>
      <c r="E32" s="43">
        <v>1896</v>
      </c>
      <c r="F32" s="43">
        <v>2213</v>
      </c>
      <c r="G32" s="43">
        <v>1875</v>
      </c>
      <c r="H32" s="43">
        <v>2136</v>
      </c>
      <c r="I32" s="58">
        <v>2415.5427799999998</v>
      </c>
      <c r="J32" s="59">
        <v>3019.8731799999996</v>
      </c>
      <c r="K32" s="43">
        <v>2927.54198</v>
      </c>
      <c r="L32" s="43">
        <v>3254.9989</v>
      </c>
      <c r="M32" s="43">
        <v>3631.965639999999</v>
      </c>
      <c r="N32" s="43">
        <v>2961.901240763022</v>
      </c>
      <c r="O32" s="43">
        <v>3200.064205660419</v>
      </c>
      <c r="Q32" s="38">
        <f t="shared" si="0"/>
        <v>0.08040881364297037</v>
      </c>
      <c r="R32" s="53"/>
      <c r="S32" s="53"/>
      <c r="T32" s="53"/>
      <c r="U32" s="53"/>
      <c r="V32" s="53"/>
    </row>
    <row r="33" spans="2:22" ht="12.75" customHeight="1">
      <c r="B33" s="202" t="s">
        <v>19</v>
      </c>
      <c r="C33" s="45">
        <v>24684.597875459975</v>
      </c>
      <c r="D33" s="45">
        <v>27317.207458592344</v>
      </c>
      <c r="E33" s="45">
        <v>31077.311789999996</v>
      </c>
      <c r="F33" s="45">
        <v>34165.02704</v>
      </c>
      <c r="G33" s="45">
        <v>35970.02893726947</v>
      </c>
      <c r="H33" s="45">
        <v>38001.3774</v>
      </c>
      <c r="I33" s="203">
        <v>39361.097030000004</v>
      </c>
      <c r="J33" s="22">
        <v>40625.061709987924</v>
      </c>
      <c r="K33" s="45">
        <v>41084.59678</v>
      </c>
      <c r="L33" s="45">
        <v>42851.29912</v>
      </c>
      <c r="M33" s="45">
        <v>44706.28466653584</v>
      </c>
      <c r="N33" s="275">
        <v>44400.628478736966</v>
      </c>
      <c r="O33" s="45">
        <v>44962.488025334045</v>
      </c>
      <c r="Q33" s="38">
        <f t="shared" si="0"/>
        <v>0.012654315171825692</v>
      </c>
      <c r="R33" s="53"/>
      <c r="S33" s="53"/>
      <c r="T33" s="53"/>
      <c r="U33" s="53"/>
      <c r="V33" s="53"/>
    </row>
    <row r="34" spans="2:22" ht="12.75" customHeight="1">
      <c r="B34" s="92" t="str">
        <f>$B$8</f>
        <v>Source ARCEP, Observatoire des CE - Enquêtes annuelles de 1998 à 2009, enquête trimestrielle pour 2010, estimation provisoire</v>
      </c>
      <c r="F34" s="26"/>
      <c r="G34" s="26"/>
      <c r="H34" s="26"/>
      <c r="K34" s="26"/>
      <c r="Q34" s="61"/>
      <c r="R34" s="61"/>
      <c r="S34" s="61"/>
      <c r="T34" s="61"/>
      <c r="U34" s="61"/>
      <c r="V34" s="61"/>
    </row>
    <row r="35" spans="2:21" ht="12.75" customHeight="1">
      <c r="B35" s="19" t="s">
        <v>20</v>
      </c>
      <c r="F35" s="26"/>
      <c r="G35" s="26"/>
      <c r="H35" s="26"/>
      <c r="K35" s="26"/>
      <c r="Q35" s="29"/>
      <c r="R35" s="29"/>
      <c r="S35" s="29"/>
      <c r="T35" s="29"/>
      <c r="U35" s="29"/>
    </row>
    <row r="36" spans="2:21" ht="12.75" customHeight="1">
      <c r="B36" s="19" t="s">
        <v>21</v>
      </c>
      <c r="H36" s="6"/>
      <c r="K36" s="6"/>
      <c r="Q36" s="29"/>
      <c r="R36" s="29"/>
      <c r="S36" s="29"/>
      <c r="T36" s="29"/>
      <c r="U36" s="29"/>
    </row>
    <row r="37" spans="8:21" ht="12.75" customHeight="1" thickBot="1">
      <c r="H37" s="6"/>
      <c r="K37" s="6"/>
      <c r="Q37" s="29"/>
      <c r="R37" s="29"/>
      <c r="S37" s="29"/>
      <c r="T37" s="29"/>
      <c r="U37" s="29"/>
    </row>
    <row r="38" spans="1:21" ht="12.75" customHeight="1" thickBot="1">
      <c r="A38" s="27" t="s">
        <v>22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Q38" s="29"/>
      <c r="R38" s="29"/>
      <c r="S38" s="29"/>
      <c r="T38" s="29"/>
      <c r="U38" s="29"/>
    </row>
    <row r="39" spans="2:21" s="48" customFormat="1" ht="12.75" customHeight="1">
      <c r="B39" s="62" t="s">
        <v>23</v>
      </c>
      <c r="C39" s="63">
        <v>1998</v>
      </c>
      <c r="D39" s="64">
        <v>1999</v>
      </c>
      <c r="E39" s="64">
        <v>2000</v>
      </c>
      <c r="F39" s="64">
        <v>2001</v>
      </c>
      <c r="G39" s="64">
        <v>2002</v>
      </c>
      <c r="H39" s="64">
        <v>2003</v>
      </c>
      <c r="I39" s="63">
        <v>2004</v>
      </c>
      <c r="J39" s="63">
        <v>2005</v>
      </c>
      <c r="K39" s="64">
        <v>2006</v>
      </c>
      <c r="L39" s="63">
        <v>2007</v>
      </c>
      <c r="M39" s="30">
        <v>2008</v>
      </c>
      <c r="N39" s="30">
        <v>2009</v>
      </c>
      <c r="O39" s="63">
        <f>O$3</f>
        <v>2010</v>
      </c>
      <c r="P39" s="289"/>
      <c r="Q39" s="34" t="str">
        <f>Q$21</f>
        <v>évolution 2009/2010</v>
      </c>
      <c r="R39" s="65"/>
      <c r="S39" s="65"/>
      <c r="T39" s="65"/>
      <c r="U39" s="65"/>
    </row>
    <row r="40" spans="2:21" ht="12.75" customHeight="1">
      <c r="B40" s="66" t="s">
        <v>8</v>
      </c>
      <c r="C40" s="67">
        <v>124899</v>
      </c>
      <c r="D40" s="67">
        <v>124029</v>
      </c>
      <c r="E40" s="67">
        <v>121950</v>
      </c>
      <c r="F40" s="67">
        <v>118480</v>
      </c>
      <c r="G40" s="67">
        <v>112456</v>
      </c>
      <c r="H40" s="67">
        <v>108931</v>
      </c>
      <c r="I40" s="67">
        <v>105099.935</v>
      </c>
      <c r="J40" s="67">
        <v>106175.68699999999</v>
      </c>
      <c r="K40" s="67">
        <v>105715.828</v>
      </c>
      <c r="L40" s="67">
        <v>106049.416</v>
      </c>
      <c r="M40" s="67">
        <v>109671.90793799999</v>
      </c>
      <c r="N40" s="277">
        <v>111195.406187092</v>
      </c>
      <c r="O40" s="67">
        <v>113406.28583384804</v>
      </c>
      <c r="Q40" s="38">
        <f>O40/N40-1</f>
        <v>0.019882832596844313</v>
      </c>
      <c r="R40" s="68"/>
      <c r="S40" s="68"/>
      <c r="T40" s="68"/>
      <c r="U40" s="68"/>
    </row>
    <row r="41" spans="2:21" s="69" customFormat="1" ht="12.75" customHeight="1">
      <c r="B41" s="70" t="s">
        <v>9</v>
      </c>
      <c r="C41" s="39">
        <v>9968</v>
      </c>
      <c r="D41" s="71">
        <v>20571</v>
      </c>
      <c r="E41" s="71">
        <v>35640</v>
      </c>
      <c r="F41" s="71">
        <v>44457</v>
      </c>
      <c r="G41" s="71">
        <v>51844</v>
      </c>
      <c r="H41" s="71">
        <v>63468.54</v>
      </c>
      <c r="I41" s="71">
        <v>74247.89400000001</v>
      </c>
      <c r="J41" s="71">
        <v>81710.62700000001</v>
      </c>
      <c r="K41" s="71">
        <v>94025.83099999999</v>
      </c>
      <c r="L41" s="71">
        <v>99525.298</v>
      </c>
      <c r="M41" s="71">
        <v>101779.411</v>
      </c>
      <c r="N41" s="278">
        <v>100836.136280801</v>
      </c>
      <c r="O41" s="71">
        <v>103190.023756665</v>
      </c>
      <c r="P41" s="289"/>
      <c r="Q41" s="38">
        <f>O41/N41-1</f>
        <v>0.02334368969978251</v>
      </c>
      <c r="R41" s="68"/>
      <c r="S41" s="68"/>
      <c r="T41" s="68"/>
      <c r="U41" s="68"/>
    </row>
    <row r="42" spans="2:21" s="69" customFormat="1" ht="12.75" customHeight="1">
      <c r="B42" s="72" t="s">
        <v>24</v>
      </c>
      <c r="C42" s="35">
        <v>134867</v>
      </c>
      <c r="D42" s="35">
        <v>144600</v>
      </c>
      <c r="E42" s="35">
        <v>157590</v>
      </c>
      <c r="F42" s="35">
        <v>162937</v>
      </c>
      <c r="G42" s="35">
        <v>164300</v>
      </c>
      <c r="H42" s="35">
        <v>172399.54</v>
      </c>
      <c r="I42" s="35">
        <v>179347.82900000003</v>
      </c>
      <c r="J42" s="35">
        <v>187886.314</v>
      </c>
      <c r="K42" s="35">
        <v>199741.65899999999</v>
      </c>
      <c r="L42" s="35">
        <v>205574.71399999998</v>
      </c>
      <c r="M42" s="35">
        <v>211451.31893799998</v>
      </c>
      <c r="N42" s="274">
        <v>212031.54246789298</v>
      </c>
      <c r="O42" s="35">
        <v>216596.30959051306</v>
      </c>
      <c r="P42" s="289"/>
      <c r="Q42" s="38">
        <f>O42/N42-1</f>
        <v>0.0215287172346601</v>
      </c>
      <c r="R42" s="68"/>
      <c r="S42" s="68"/>
      <c r="T42" s="68"/>
      <c r="U42" s="68"/>
    </row>
    <row r="43" spans="2:21" s="52" customFormat="1" ht="12.75" customHeight="1">
      <c r="B43" s="66" t="s">
        <v>25</v>
      </c>
      <c r="C43" s="35">
        <v>4976</v>
      </c>
      <c r="D43" s="67">
        <v>12617</v>
      </c>
      <c r="E43" s="67">
        <v>28900</v>
      </c>
      <c r="F43" s="67">
        <v>52446</v>
      </c>
      <c r="G43" s="67">
        <v>66831</v>
      </c>
      <c r="H43" s="67">
        <v>71778.744</v>
      </c>
      <c r="I43" s="67">
        <v>54686.716</v>
      </c>
      <c r="J43" s="67">
        <v>38233.403</v>
      </c>
      <c r="K43" s="67">
        <v>25920.931</v>
      </c>
      <c r="L43" s="67">
        <v>15707.922</v>
      </c>
      <c r="M43" s="67">
        <v>9791.917</v>
      </c>
      <c r="N43" s="67">
        <v>5915.84752381772</v>
      </c>
      <c r="O43" s="67">
        <v>3856.87686458333</v>
      </c>
      <c r="P43" s="289"/>
      <c r="Q43" s="38">
        <f>O43/N43-1</f>
        <v>-0.34804322642610275</v>
      </c>
      <c r="R43" s="68"/>
      <c r="S43" s="68"/>
      <c r="T43" s="68"/>
      <c r="U43" s="68"/>
    </row>
    <row r="44" spans="2:21" s="69" customFormat="1" ht="12.75" customHeight="1">
      <c r="B44" s="70" t="s">
        <v>26</v>
      </c>
      <c r="C44" s="73"/>
      <c r="D44" s="73"/>
      <c r="E44" s="71">
        <v>1471</v>
      </c>
      <c r="F44" s="71">
        <v>3508</v>
      </c>
      <c r="G44" s="71">
        <v>5523</v>
      </c>
      <c r="H44" s="71">
        <v>8188</v>
      </c>
      <c r="I44" s="71">
        <v>10335</v>
      </c>
      <c r="J44" s="71">
        <v>12597</v>
      </c>
      <c r="K44" s="71">
        <v>15050</v>
      </c>
      <c r="L44" s="71">
        <v>19236</v>
      </c>
      <c r="M44" s="71">
        <v>34653</v>
      </c>
      <c r="N44" s="71">
        <v>63015.4818793416</v>
      </c>
      <c r="O44" s="71">
        <v>102775.949198383</v>
      </c>
      <c r="P44" s="289"/>
      <c r="Q44" s="38">
        <f>O44/N44-1</f>
        <v>0.630963473312359</v>
      </c>
      <c r="R44" s="68"/>
      <c r="S44" s="68"/>
      <c r="T44" s="68"/>
      <c r="U44" s="68"/>
    </row>
    <row r="45" spans="2:15" ht="12.75" customHeight="1">
      <c r="B45" s="92" t="str">
        <f>$B$8</f>
        <v>Source ARCEP, Observatoire des CE - Enquêtes annuelles de 1998 à 2009, enquête trimestrielle pour 2010, estimation provisoire</v>
      </c>
      <c r="C45" s="74"/>
      <c r="D45" s="74"/>
      <c r="E45" s="74"/>
      <c r="F45" s="74"/>
      <c r="G45" s="74"/>
      <c r="H45" s="74"/>
      <c r="I45" s="75"/>
      <c r="J45" s="75"/>
      <c r="K45" s="74"/>
      <c r="L45" s="75"/>
      <c r="M45" s="75"/>
      <c r="N45" s="75"/>
      <c r="O45" s="75"/>
    </row>
    <row r="46" spans="2:15" ht="12.75" customHeight="1">
      <c r="B46" s="25"/>
      <c r="C46" s="74"/>
      <c r="D46" s="74"/>
      <c r="E46" s="74"/>
      <c r="F46" s="74"/>
      <c r="G46" s="74"/>
      <c r="H46" s="74"/>
      <c r="I46" s="75"/>
      <c r="J46" s="75"/>
      <c r="K46" s="74"/>
      <c r="L46" s="75"/>
      <c r="M46" s="75"/>
      <c r="N46" s="75"/>
      <c r="O46" s="75"/>
    </row>
    <row r="47" spans="2:15" ht="12.75" customHeight="1" thickBot="1">
      <c r="B47" s="25"/>
      <c r="C47" s="74"/>
      <c r="D47" s="74"/>
      <c r="E47" s="74"/>
      <c r="F47" s="74"/>
      <c r="G47" s="74"/>
      <c r="H47" s="74"/>
      <c r="I47" s="75"/>
      <c r="J47" s="75"/>
      <c r="K47" s="74"/>
      <c r="L47" s="75"/>
      <c r="M47" s="75"/>
      <c r="N47" s="26"/>
      <c r="O47" s="26"/>
    </row>
    <row r="48" spans="1:21" ht="12.75" customHeight="1" thickBot="1">
      <c r="A48" s="27" t="s">
        <v>27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Q48" s="29"/>
      <c r="R48" s="29"/>
      <c r="S48" s="29"/>
      <c r="T48" s="29"/>
      <c r="U48" s="29"/>
    </row>
    <row r="49" spans="2:21" s="48" customFormat="1" ht="12.75" customHeight="1">
      <c r="B49" s="62" t="s">
        <v>28</v>
      </c>
      <c r="C49" s="63">
        <v>1998</v>
      </c>
      <c r="D49" s="64">
        <v>1999</v>
      </c>
      <c r="E49" s="64">
        <v>2000</v>
      </c>
      <c r="F49" s="64">
        <v>2001</v>
      </c>
      <c r="G49" s="64">
        <v>2002</v>
      </c>
      <c r="H49" s="64">
        <v>2003</v>
      </c>
      <c r="I49" s="63">
        <v>2004</v>
      </c>
      <c r="J49" s="63">
        <v>2005</v>
      </c>
      <c r="K49" s="64">
        <v>2006</v>
      </c>
      <c r="L49" s="8">
        <v>2007</v>
      </c>
      <c r="M49" s="64">
        <v>2008</v>
      </c>
      <c r="N49" s="8">
        <v>2009</v>
      </c>
      <c r="O49" s="63">
        <f>O$3</f>
        <v>2010</v>
      </c>
      <c r="P49" s="289"/>
      <c r="Q49" s="34" t="str">
        <f>Q$21</f>
        <v>évolution 2009/2010</v>
      </c>
      <c r="R49" s="65"/>
      <c r="S49" s="65"/>
      <c r="T49" s="65"/>
      <c r="U49" s="65"/>
    </row>
    <row r="50" spans="2:21" ht="12.75" customHeight="1">
      <c r="B50" s="66" t="s">
        <v>29</v>
      </c>
      <c r="C50" s="76">
        <v>33.856991</v>
      </c>
      <c r="D50" s="76">
        <v>33.887995</v>
      </c>
      <c r="E50" s="76">
        <v>34.080828</v>
      </c>
      <c r="F50" s="76">
        <v>34.083938</v>
      </c>
      <c r="G50" s="76">
        <v>34.124175</v>
      </c>
      <c r="H50" s="76">
        <v>33.913223</v>
      </c>
      <c r="I50" s="76">
        <v>34.540521</v>
      </c>
      <c r="J50" s="76">
        <v>36.498362</v>
      </c>
      <c r="K50" s="76">
        <v>38.248885</v>
      </c>
      <c r="L50" s="76">
        <v>39.642982</v>
      </c>
      <c r="M50" s="76">
        <v>40.672419</v>
      </c>
      <c r="N50" s="279">
        <v>40.933639944708766</v>
      </c>
      <c r="O50" s="76">
        <v>40.44687449999999</v>
      </c>
      <c r="Q50" s="38">
        <f>O50/N50-1</f>
        <v>-0.011891574884771328</v>
      </c>
      <c r="R50" s="68"/>
      <c r="S50" s="68"/>
      <c r="T50" s="68"/>
      <c r="U50" s="68"/>
    </row>
    <row r="51" spans="2:21" s="52" customFormat="1" ht="12.75" customHeight="1">
      <c r="B51" s="66" t="s">
        <v>30</v>
      </c>
      <c r="C51" s="73"/>
      <c r="D51" s="73"/>
      <c r="E51" s="76">
        <v>4.35946</v>
      </c>
      <c r="F51" s="76">
        <v>5.937776</v>
      </c>
      <c r="G51" s="76">
        <v>6.420482</v>
      </c>
      <c r="H51" s="76">
        <v>7.513992</v>
      </c>
      <c r="I51" s="76">
        <v>7.676031999999999</v>
      </c>
      <c r="J51" s="76">
        <v>8.220065</v>
      </c>
      <c r="K51" s="76">
        <v>6.893148</v>
      </c>
      <c r="L51" s="76">
        <v>4.949307</v>
      </c>
      <c r="M51" s="76">
        <v>3.327722</v>
      </c>
      <c r="N51" s="76">
        <v>2.8003901640625</v>
      </c>
      <c r="O51" s="76">
        <v>2.152</v>
      </c>
      <c r="P51" s="289"/>
      <c r="Q51" s="38">
        <f>O51/N51-1</f>
        <v>-0.23153565256131536</v>
      </c>
      <c r="R51" s="68"/>
      <c r="S51" s="68"/>
      <c r="T51" s="68"/>
      <c r="U51" s="68"/>
    </row>
    <row r="52" spans="2:21" s="52" customFormat="1" ht="12.75" customHeight="1">
      <c r="B52" s="66" t="s">
        <v>107</v>
      </c>
      <c r="C52" s="73"/>
      <c r="D52" s="73"/>
      <c r="E52" s="73"/>
      <c r="F52" s="73"/>
      <c r="G52" s="73"/>
      <c r="H52" s="73"/>
      <c r="I52" s="73"/>
      <c r="J52" s="73"/>
      <c r="K52" s="73"/>
      <c r="L52" s="78">
        <v>0.703069</v>
      </c>
      <c r="M52" s="78">
        <v>0.852834</v>
      </c>
      <c r="N52" s="78">
        <v>1.0244190000000002</v>
      </c>
      <c r="O52" s="78">
        <v>1.155</v>
      </c>
      <c r="P52" s="289"/>
      <c r="Q52" s="38">
        <f>O52/N52-1</f>
        <v>0.1274683503527363</v>
      </c>
      <c r="R52" s="68"/>
      <c r="S52" s="68"/>
      <c r="T52" s="68"/>
      <c r="U52" s="68"/>
    </row>
    <row r="53" spans="2:21" s="69" customFormat="1" ht="12.75" customHeight="1">
      <c r="B53" s="66" t="s">
        <v>31</v>
      </c>
      <c r="C53" s="77">
        <v>1.28</v>
      </c>
      <c r="D53" s="77">
        <v>3.03</v>
      </c>
      <c r="E53" s="77">
        <v>5.459147</v>
      </c>
      <c r="F53" s="77">
        <v>6.987003</v>
      </c>
      <c r="G53" s="77">
        <v>9.123887</v>
      </c>
      <c r="H53" s="77">
        <v>10.617186</v>
      </c>
      <c r="I53" s="77">
        <v>11.938705</v>
      </c>
      <c r="J53" s="77">
        <v>13.216623000000002</v>
      </c>
      <c r="K53" s="77">
        <v>15.268453000000001</v>
      </c>
      <c r="L53" s="77">
        <v>17.248262999999998</v>
      </c>
      <c r="M53" s="77">
        <v>18.812708</v>
      </c>
      <c r="N53" s="77">
        <v>20.50596097680664</v>
      </c>
      <c r="O53" s="77">
        <v>21.832</v>
      </c>
      <c r="P53" s="289"/>
      <c r="Q53" s="38">
        <f>O53/N53-1</f>
        <v>0.06466602685400513</v>
      </c>
      <c r="R53" s="68"/>
      <c r="S53" s="68"/>
      <c r="T53" s="68"/>
      <c r="U53" s="68"/>
    </row>
    <row r="54" spans="2:21" s="69" customFormat="1" ht="12.75" customHeight="1">
      <c r="B54" s="70" t="s">
        <v>32</v>
      </c>
      <c r="C54" s="78">
        <v>11.2101</v>
      </c>
      <c r="D54" s="78">
        <v>20.619563</v>
      </c>
      <c r="E54" s="78">
        <v>29.644771</v>
      </c>
      <c r="F54" s="78">
        <v>36.853961999999996</v>
      </c>
      <c r="G54" s="78">
        <v>38.592777</v>
      </c>
      <c r="H54" s="78">
        <v>41.701857</v>
      </c>
      <c r="I54" s="78">
        <v>44.544088</v>
      </c>
      <c r="J54" s="78">
        <v>48.088145</v>
      </c>
      <c r="K54" s="78">
        <v>51.662641</v>
      </c>
      <c r="L54" s="78">
        <v>55.337367</v>
      </c>
      <c r="M54" s="78">
        <v>57.993915</v>
      </c>
      <c r="N54" s="78">
        <v>61.53639146875</v>
      </c>
      <c r="O54" s="78">
        <v>65.064</v>
      </c>
      <c r="P54" s="289"/>
      <c r="Q54" s="38">
        <f>O54/N54-1</f>
        <v>0.057325566986511145</v>
      </c>
      <c r="R54" s="68"/>
      <c r="S54" s="68"/>
      <c r="T54" s="68"/>
      <c r="U54" s="68"/>
    </row>
    <row r="55" spans="2:15" ht="12.75" customHeight="1">
      <c r="B55" s="92" t="str">
        <f>$B$8</f>
        <v>Source ARCEP, Observatoire des CE - Enquêtes annuelles de 1998 à 2009, enquête trimestrielle pour 2010, estimation provisoire</v>
      </c>
      <c r="C55" s="74"/>
      <c r="D55" s="74"/>
      <c r="E55" s="74"/>
      <c r="F55" s="74"/>
      <c r="G55" s="74"/>
      <c r="H55" s="74"/>
      <c r="I55" s="75"/>
      <c r="J55" s="75"/>
      <c r="K55" s="74"/>
      <c r="L55" s="75"/>
      <c r="M55" s="75"/>
      <c r="N55" s="75"/>
      <c r="O55" s="75"/>
    </row>
    <row r="56" spans="2:15" ht="12.75" customHeight="1" thickBot="1">
      <c r="B56" s="25"/>
      <c r="C56" s="74"/>
      <c r="D56" s="74"/>
      <c r="E56" s="74"/>
      <c r="F56" s="74"/>
      <c r="G56" s="74"/>
      <c r="H56" s="74"/>
      <c r="I56" s="75"/>
      <c r="J56" s="75"/>
      <c r="K56" s="74"/>
      <c r="L56" s="75"/>
      <c r="M56" s="75"/>
      <c r="N56" s="75"/>
      <c r="O56" s="75"/>
    </row>
    <row r="57" spans="1:21" s="79" customFormat="1" ht="16.5" customHeight="1" thickBot="1">
      <c r="A57" s="1" t="s">
        <v>33</v>
      </c>
      <c r="B57" s="23"/>
      <c r="C57" s="83"/>
      <c r="D57" s="83"/>
      <c r="E57" s="83"/>
      <c r="F57" s="83"/>
      <c r="G57" s="83"/>
      <c r="H57" s="83"/>
      <c r="I57" s="84"/>
      <c r="J57" s="84"/>
      <c r="K57" s="83"/>
      <c r="L57" s="3"/>
      <c r="M57" s="2"/>
      <c r="N57" s="3"/>
      <c r="O57" s="3"/>
      <c r="P57" s="289"/>
      <c r="T57" s="85"/>
      <c r="U57" s="85"/>
    </row>
    <row r="58" spans="2:21" s="79" customFormat="1" ht="12.75" customHeight="1" thickBot="1">
      <c r="B58" s="80"/>
      <c r="C58" s="81"/>
      <c r="D58" s="81"/>
      <c r="E58" s="82"/>
      <c r="F58" s="82"/>
      <c r="G58" s="82"/>
      <c r="H58" s="82"/>
      <c r="I58" s="60"/>
      <c r="J58" s="60"/>
      <c r="K58" s="82"/>
      <c r="L58" s="60"/>
      <c r="M58" s="60"/>
      <c r="N58" s="60"/>
      <c r="O58" s="60"/>
      <c r="P58" s="289"/>
      <c r="T58" s="85"/>
      <c r="U58" s="85"/>
    </row>
    <row r="59" spans="1:21" s="79" customFormat="1" ht="12.75" customHeight="1" thickBot="1">
      <c r="A59" s="86" t="s">
        <v>34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289"/>
      <c r="T59" s="85"/>
      <c r="U59" s="85"/>
    </row>
    <row r="60" spans="2:21" s="79" customFormat="1" ht="12.75" customHeight="1">
      <c r="B60" s="80"/>
      <c r="C60" s="81"/>
      <c r="D60" s="81"/>
      <c r="E60" s="82"/>
      <c r="F60" s="82"/>
      <c r="G60" s="82"/>
      <c r="H60" s="82"/>
      <c r="I60" s="60"/>
      <c r="J60" s="60"/>
      <c r="K60" s="82"/>
      <c r="L60" s="60"/>
      <c r="M60" s="60"/>
      <c r="N60" s="60"/>
      <c r="O60" s="60"/>
      <c r="P60" s="289"/>
      <c r="T60" s="85"/>
      <c r="U60" s="85"/>
    </row>
    <row r="61" spans="2:21" s="79" customFormat="1" ht="12.75" customHeight="1">
      <c r="B61" s="88" t="s">
        <v>28</v>
      </c>
      <c r="C61" s="8">
        <v>1998</v>
      </c>
      <c r="D61" s="8">
        <v>1999</v>
      </c>
      <c r="E61" s="8">
        <v>2000</v>
      </c>
      <c r="F61" s="8">
        <v>2001</v>
      </c>
      <c r="G61" s="8">
        <v>2002</v>
      </c>
      <c r="H61" s="8">
        <v>2003</v>
      </c>
      <c r="I61" s="8">
        <v>2004</v>
      </c>
      <c r="J61" s="8">
        <v>2005</v>
      </c>
      <c r="K61" s="8">
        <v>2006</v>
      </c>
      <c r="L61" s="8">
        <v>2007</v>
      </c>
      <c r="M61" s="8">
        <v>2008</v>
      </c>
      <c r="N61" s="8">
        <v>2009</v>
      </c>
      <c r="O61" s="8">
        <f>O$3</f>
        <v>2010</v>
      </c>
      <c r="P61" s="289"/>
      <c r="Q61" s="34" t="str">
        <f>Q$21</f>
        <v>évolution 2009/2010</v>
      </c>
      <c r="T61" s="85"/>
      <c r="U61" s="85"/>
    </row>
    <row r="62" spans="1:21" s="79" customFormat="1" ht="18.75" customHeight="1">
      <c r="A62" s="225" t="s">
        <v>112</v>
      </c>
      <c r="B62" s="229" t="s">
        <v>102</v>
      </c>
      <c r="C62" s="233">
        <v>33.856991</v>
      </c>
      <c r="D62" s="233">
        <v>33.887995</v>
      </c>
      <c r="E62" s="233">
        <v>34.013254</v>
      </c>
      <c r="F62" s="233">
        <v>34.08342</v>
      </c>
      <c r="G62" s="233">
        <v>34.122057</v>
      </c>
      <c r="H62" s="233">
        <v>33.910045000000004</v>
      </c>
      <c r="I62" s="233">
        <v>33.710452</v>
      </c>
      <c r="J62" s="233">
        <v>33.717163</v>
      </c>
      <c r="K62" s="233">
        <v>34.125135</v>
      </c>
      <c r="L62" s="233">
        <v>34.527</v>
      </c>
      <c r="M62" s="233">
        <v>35.039577</v>
      </c>
      <c r="N62" s="233">
        <v>35.339</v>
      </c>
      <c r="O62" s="233">
        <v>35.232</v>
      </c>
      <c r="P62" s="289"/>
      <c r="Q62" s="38">
        <f>O62/N62-1</f>
        <v>-0.0030278162936132613</v>
      </c>
      <c r="T62" s="85"/>
      <c r="U62" s="85"/>
    </row>
    <row r="63" spans="2:21" s="79" customFormat="1" ht="12.75" customHeight="1">
      <c r="B63" s="92" t="str">
        <f>$B$8</f>
        <v>Source ARCEP, Observatoire des CE - Enquêtes annuelles de 1998 à 2009, enquête trimestrielle pour 2010, estimation provisoire</v>
      </c>
      <c r="C63" s="81"/>
      <c r="D63" s="81"/>
      <c r="E63" s="82"/>
      <c r="F63" s="82"/>
      <c r="G63" s="82"/>
      <c r="H63" s="82"/>
      <c r="I63" s="60"/>
      <c r="J63" s="60"/>
      <c r="K63" s="82"/>
      <c r="L63" s="60"/>
      <c r="M63" s="60"/>
      <c r="N63" s="60"/>
      <c r="O63" s="60"/>
      <c r="P63" s="289"/>
      <c r="T63" s="85"/>
      <c r="U63" s="85"/>
    </row>
    <row r="64" spans="2:21" s="79" customFormat="1" ht="12.75" customHeight="1">
      <c r="B64" s="92"/>
      <c r="C64" s="81"/>
      <c r="D64" s="81"/>
      <c r="E64" s="82"/>
      <c r="F64" s="82"/>
      <c r="G64" s="82"/>
      <c r="H64" s="82"/>
      <c r="I64" s="60"/>
      <c r="J64" s="60"/>
      <c r="K64" s="82"/>
      <c r="L64" s="60"/>
      <c r="M64" s="60"/>
      <c r="N64" s="60"/>
      <c r="O64" s="60"/>
      <c r="P64" s="289"/>
      <c r="T64" s="85"/>
      <c r="U64" s="85"/>
    </row>
    <row r="65" spans="2:21" s="79" customFormat="1" ht="12.75" customHeight="1">
      <c r="B65" s="88" t="s">
        <v>28</v>
      </c>
      <c r="C65" s="8">
        <v>1998</v>
      </c>
      <c r="D65" s="8">
        <v>1999</v>
      </c>
      <c r="E65" s="8">
        <v>2000</v>
      </c>
      <c r="F65" s="8">
        <v>2001</v>
      </c>
      <c r="G65" s="8">
        <v>2002</v>
      </c>
      <c r="H65" s="8">
        <v>2003</v>
      </c>
      <c r="I65" s="8">
        <v>2004</v>
      </c>
      <c r="J65" s="8">
        <v>2005</v>
      </c>
      <c r="K65" s="8">
        <v>2006</v>
      </c>
      <c r="L65" s="8">
        <v>2007</v>
      </c>
      <c r="M65" s="8">
        <v>2008</v>
      </c>
      <c r="N65" s="8">
        <v>2009</v>
      </c>
      <c r="O65" s="8">
        <f>O$3</f>
        <v>2010</v>
      </c>
      <c r="P65" s="289"/>
      <c r="Q65" s="34" t="str">
        <f>Q$21</f>
        <v>évolution 2009/2010</v>
      </c>
      <c r="T65" s="85"/>
      <c r="U65" s="85"/>
    </row>
    <row r="66" spans="1:21" s="79" customFormat="1" ht="24" customHeight="1">
      <c r="A66" s="225" t="s">
        <v>113</v>
      </c>
      <c r="B66" s="229" t="s">
        <v>36</v>
      </c>
      <c r="C66" s="233">
        <v>33.856991</v>
      </c>
      <c r="D66" s="233">
        <v>33.887995</v>
      </c>
      <c r="E66" s="233">
        <v>34.080828</v>
      </c>
      <c r="F66" s="233">
        <v>34.083938</v>
      </c>
      <c r="G66" s="233">
        <v>34.124175</v>
      </c>
      <c r="H66" s="233">
        <v>33.913223</v>
      </c>
      <c r="I66" s="233">
        <v>34.540521</v>
      </c>
      <c r="J66" s="233">
        <v>36.498362</v>
      </c>
      <c r="K66" s="233">
        <v>38.248885</v>
      </c>
      <c r="L66" s="233">
        <v>39.642982</v>
      </c>
      <c r="M66" s="233">
        <v>40.673</v>
      </c>
      <c r="N66" s="280">
        <v>40.934</v>
      </c>
      <c r="O66" s="233">
        <v>40.447</v>
      </c>
      <c r="P66" s="289"/>
      <c r="Q66" s="38">
        <f>O66/N66-1</f>
        <v>-0.011897200371329353</v>
      </c>
      <c r="T66" s="85"/>
      <c r="U66" s="85"/>
    </row>
    <row r="67" spans="2:17" ht="23.25" customHeight="1">
      <c r="B67" s="269" t="s">
        <v>125</v>
      </c>
      <c r="C67" s="90">
        <v>33.856991</v>
      </c>
      <c r="D67" s="90">
        <v>33.887995000000004</v>
      </c>
      <c r="E67" s="90">
        <v>34.080828</v>
      </c>
      <c r="F67" s="90">
        <v>34.083938</v>
      </c>
      <c r="G67" s="90">
        <v>34.124175</v>
      </c>
      <c r="H67" s="90">
        <v>33.913223</v>
      </c>
      <c r="I67" s="90">
        <v>33.609654</v>
      </c>
      <c r="J67" s="90">
        <v>33.106087</v>
      </c>
      <c r="K67" s="90">
        <v>31.59769</v>
      </c>
      <c r="L67" s="90">
        <v>28.737589</v>
      </c>
      <c r="M67" s="90">
        <v>26.252</v>
      </c>
      <c r="N67" s="281">
        <v>23.903</v>
      </c>
      <c r="O67" s="90">
        <v>21.506</v>
      </c>
      <c r="Q67" s="38">
        <f>O67/N67-1</f>
        <v>-0.1002802995439902</v>
      </c>
    </row>
    <row r="68" spans="2:17" s="79" customFormat="1" ht="12.75" customHeight="1">
      <c r="B68" s="269" t="s">
        <v>127</v>
      </c>
      <c r="C68" s="91"/>
      <c r="D68" s="91"/>
      <c r="E68" s="91"/>
      <c r="F68" s="91"/>
      <c r="G68" s="91"/>
      <c r="H68" s="91"/>
      <c r="I68" s="90">
        <v>0.930866999999998</v>
      </c>
      <c r="J68" s="90">
        <v>3.392275</v>
      </c>
      <c r="K68" s="173">
        <v>6.651195</v>
      </c>
      <c r="L68" s="90">
        <v>10.905393</v>
      </c>
      <c r="M68" s="173">
        <v>14.42025</v>
      </c>
      <c r="N68" s="281">
        <v>17.031</v>
      </c>
      <c r="O68" s="90">
        <v>18.941</v>
      </c>
      <c r="P68" s="289"/>
      <c r="Q68" s="38">
        <f>O68/N68-1</f>
        <v>0.1121484352063884</v>
      </c>
    </row>
    <row r="69" spans="2:17" s="17" customFormat="1" ht="12.75" customHeight="1">
      <c r="B69" s="268" t="s">
        <v>126</v>
      </c>
      <c r="C69" s="91"/>
      <c r="D69" s="91"/>
      <c r="E69" s="91"/>
      <c r="F69" s="91"/>
      <c r="G69" s="91"/>
      <c r="H69" s="91"/>
      <c r="I69" s="90">
        <v>0.100798</v>
      </c>
      <c r="J69" s="90">
        <v>0.6011569999999999</v>
      </c>
      <c r="K69" s="90">
        <v>2.379029</v>
      </c>
      <c r="L69" s="90">
        <v>5.483</v>
      </c>
      <c r="M69" s="90">
        <v>8.070121</v>
      </c>
      <c r="N69" s="90">
        <v>10.483</v>
      </c>
      <c r="O69" s="90">
        <v>12.637</v>
      </c>
      <c r="P69" s="289"/>
      <c r="Q69" s="38">
        <f>O69/N69-1</f>
        <v>0.20547553181341227</v>
      </c>
    </row>
    <row r="70" spans="2:16" s="79" customFormat="1" ht="12.75" customHeight="1">
      <c r="B70" s="92" t="str">
        <f>$B$8</f>
        <v>Source ARCEP, Observatoire des CE - Enquêtes annuelles de 1998 à 2009, enquête trimestrielle pour 2010, estimation provisoire</v>
      </c>
      <c r="C70" s="5"/>
      <c r="D70" s="5"/>
      <c r="E70" s="5"/>
      <c r="F70" s="5"/>
      <c r="G70" s="5"/>
      <c r="H70" s="5"/>
      <c r="I70" s="93"/>
      <c r="J70" s="93"/>
      <c r="K70" s="5"/>
      <c r="L70" s="93"/>
      <c r="M70" s="93"/>
      <c r="N70" s="93"/>
      <c r="O70" s="93"/>
      <c r="P70" s="289"/>
    </row>
    <row r="71" spans="2:17" ht="12.75" customHeight="1">
      <c r="B71" s="92"/>
      <c r="Q71" s="17"/>
    </row>
    <row r="72" spans="2:17" ht="12.75" customHeight="1">
      <c r="B72" s="226" t="s">
        <v>111</v>
      </c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Q72" s="17"/>
    </row>
    <row r="73" spans="2:17" ht="12.75" customHeight="1">
      <c r="B73" s="207" t="s">
        <v>108</v>
      </c>
      <c r="C73" s="117">
        <v>1998</v>
      </c>
      <c r="D73" s="117">
        <v>1999</v>
      </c>
      <c r="E73" s="117">
        <v>2000</v>
      </c>
      <c r="F73" s="117">
        <v>2001</v>
      </c>
      <c r="G73" s="117">
        <v>2002</v>
      </c>
      <c r="H73" s="117">
        <v>2003</v>
      </c>
      <c r="I73" s="117">
        <v>2004</v>
      </c>
      <c r="J73" s="63">
        <v>2005</v>
      </c>
      <c r="K73" s="117">
        <v>2006</v>
      </c>
      <c r="L73" s="63">
        <v>2007</v>
      </c>
      <c r="M73" s="117">
        <v>2008</v>
      </c>
      <c r="N73" s="63">
        <v>2009</v>
      </c>
      <c r="O73" s="63">
        <f>O$3</f>
        <v>2010</v>
      </c>
      <c r="Q73" s="34" t="str">
        <f>Q$21</f>
        <v>évolution 2009/2010</v>
      </c>
    </row>
    <row r="74" spans="2:17" ht="12.75" customHeight="1">
      <c r="B74" s="206" t="s">
        <v>109</v>
      </c>
      <c r="C74" s="102"/>
      <c r="D74" s="102"/>
      <c r="E74" s="102"/>
      <c r="F74" s="102"/>
      <c r="G74" s="102"/>
      <c r="H74" s="102"/>
      <c r="I74" s="102"/>
      <c r="J74" s="103">
        <v>0.661815</v>
      </c>
      <c r="K74" s="103">
        <v>1.8863925</v>
      </c>
      <c r="L74" s="103">
        <v>2.525192</v>
      </c>
      <c r="M74" s="103">
        <v>2.821078</v>
      </c>
      <c r="N74" s="103">
        <v>2.921476</v>
      </c>
      <c r="O74" s="103">
        <v>2.481</v>
      </c>
      <c r="Q74" s="38">
        <f>O74/N74-1</f>
        <v>-0.15077173319240011</v>
      </c>
    </row>
    <row r="75" spans="2:16" s="17" customFormat="1" ht="12.75" customHeight="1">
      <c r="B75" s="92" t="str">
        <f>$B$8</f>
        <v>Source ARCEP, Observatoire des CE - Enquêtes annuelles de 1998 à 2009, enquête trimestrielle pour 2010, estimation provisoire</v>
      </c>
      <c r="H75" s="285"/>
      <c r="I75" s="285"/>
      <c r="J75" s="285"/>
      <c r="K75" s="285"/>
      <c r="L75" s="285"/>
      <c r="P75" s="289"/>
    </row>
    <row r="76" spans="2:16" s="17" customFormat="1" ht="12.75" customHeight="1">
      <c r="B76" s="92"/>
      <c r="H76" s="285"/>
      <c r="I76" s="285"/>
      <c r="J76" s="285"/>
      <c r="K76" s="285"/>
      <c r="L76" s="285"/>
      <c r="P76" s="289"/>
    </row>
    <row r="77" spans="2:16" s="17" customFormat="1" ht="12.75" customHeight="1">
      <c r="B77" s="231" t="s">
        <v>114</v>
      </c>
      <c r="C77" s="232">
        <f aca="true" t="shared" si="1" ref="C77:M77">C85+C102+C108</f>
        <v>124899</v>
      </c>
      <c r="D77" s="232">
        <f t="shared" si="1"/>
        <v>124029</v>
      </c>
      <c r="E77" s="232">
        <f t="shared" si="1"/>
        <v>121950</v>
      </c>
      <c r="F77" s="232">
        <f t="shared" si="1"/>
        <v>118480</v>
      </c>
      <c r="G77" s="232">
        <f t="shared" si="1"/>
        <v>112456</v>
      </c>
      <c r="H77" s="232">
        <f t="shared" si="1"/>
        <v>108931</v>
      </c>
      <c r="I77" s="232">
        <f t="shared" si="1"/>
        <v>105099.935</v>
      </c>
      <c r="J77" s="232">
        <f t="shared" si="1"/>
        <v>106175.68699999999</v>
      </c>
      <c r="K77" s="232">
        <f t="shared" si="1"/>
        <v>105715.828</v>
      </c>
      <c r="L77" s="232">
        <f t="shared" si="1"/>
        <v>106049.416</v>
      </c>
      <c r="M77" s="232">
        <f t="shared" si="1"/>
        <v>109671.90793799999</v>
      </c>
      <c r="N77" s="282">
        <v>111195</v>
      </c>
      <c r="O77" s="232">
        <v>113406</v>
      </c>
      <c r="P77" s="289"/>
    </row>
    <row r="78" ht="12.75" customHeight="1"/>
    <row r="79" spans="2:16" s="17" customFormat="1" ht="12.75" customHeight="1">
      <c r="B79" s="226" t="s">
        <v>40</v>
      </c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89"/>
    </row>
    <row r="80" spans="2:17" ht="12.75" customHeight="1">
      <c r="B80" s="62" t="s">
        <v>23</v>
      </c>
      <c r="C80" s="63">
        <v>1998</v>
      </c>
      <c r="D80" s="63">
        <v>1999</v>
      </c>
      <c r="E80" s="63">
        <v>2000</v>
      </c>
      <c r="F80" s="63">
        <v>2001</v>
      </c>
      <c r="G80" s="63">
        <v>2002</v>
      </c>
      <c r="H80" s="63">
        <v>2003</v>
      </c>
      <c r="I80" s="63">
        <v>2004</v>
      </c>
      <c r="J80" s="63">
        <v>2005</v>
      </c>
      <c r="K80" s="63">
        <v>2006</v>
      </c>
      <c r="L80" s="8">
        <v>2007</v>
      </c>
      <c r="M80" s="63">
        <v>2008</v>
      </c>
      <c r="N80" s="8">
        <v>2009</v>
      </c>
      <c r="O80" s="63">
        <f>O$3</f>
        <v>2010</v>
      </c>
      <c r="Q80" s="34" t="str">
        <f>Q$21</f>
        <v>évolution 2009/2010</v>
      </c>
    </row>
    <row r="81" spans="2:17" s="96" customFormat="1" ht="12.75" customHeight="1">
      <c r="B81" s="108" t="s">
        <v>41</v>
      </c>
      <c r="C81" s="109">
        <v>84212</v>
      </c>
      <c r="D81" s="109">
        <v>80920</v>
      </c>
      <c r="E81" s="109">
        <v>77037</v>
      </c>
      <c r="F81" s="109">
        <v>72527</v>
      </c>
      <c r="G81" s="109">
        <v>66052</v>
      </c>
      <c r="H81" s="109">
        <v>61809</v>
      </c>
      <c r="I81" s="110">
        <v>58477.0219638298</v>
      </c>
      <c r="J81" s="296">
        <v>86837.76</v>
      </c>
      <c r="K81" s="300">
        <v>85633.428</v>
      </c>
      <c r="L81" s="294">
        <v>85285.787</v>
      </c>
      <c r="M81" s="294">
        <v>88252.0667597129</v>
      </c>
      <c r="N81" s="294">
        <v>89535.31321166991</v>
      </c>
      <c r="O81" s="294">
        <v>91156</v>
      </c>
      <c r="P81" s="289"/>
      <c r="Q81" s="38">
        <f>O81/N81-1</f>
        <v>0.018101090287120813</v>
      </c>
    </row>
    <row r="82" spans="2:16" s="96" customFormat="1" ht="12.75" customHeight="1">
      <c r="B82" s="70" t="s">
        <v>42</v>
      </c>
      <c r="C82" s="71">
        <v>27507</v>
      </c>
      <c r="D82" s="71">
        <v>28219</v>
      </c>
      <c r="E82" s="71">
        <v>27801</v>
      </c>
      <c r="F82" s="71">
        <v>28097</v>
      </c>
      <c r="G82" s="71">
        <v>28091</v>
      </c>
      <c r="H82" s="71">
        <v>27727</v>
      </c>
      <c r="I82" s="59">
        <v>27671.844036170194</v>
      </c>
      <c r="J82" s="297"/>
      <c r="K82" s="301"/>
      <c r="L82" s="295"/>
      <c r="M82" s="295"/>
      <c r="N82" s="295"/>
      <c r="O82" s="295"/>
      <c r="P82" s="289"/>
    </row>
    <row r="83" spans="2:21" ht="12.75" customHeight="1">
      <c r="B83" s="66" t="s">
        <v>43</v>
      </c>
      <c r="C83" s="67">
        <v>3764</v>
      </c>
      <c r="D83" s="67">
        <v>4057</v>
      </c>
      <c r="E83" s="67">
        <v>4454</v>
      </c>
      <c r="F83" s="67">
        <v>4610</v>
      </c>
      <c r="G83" s="67">
        <v>4808</v>
      </c>
      <c r="H83" s="67">
        <v>4907</v>
      </c>
      <c r="I83" s="67">
        <v>4280.971</v>
      </c>
      <c r="J83" s="67">
        <v>4116.364</v>
      </c>
      <c r="K83" s="67">
        <v>4909.658</v>
      </c>
      <c r="L83" s="67">
        <v>6549.982</v>
      </c>
      <c r="M83" s="67">
        <v>7997.01951364177</v>
      </c>
      <c r="N83" s="67">
        <v>8648.517028549812</v>
      </c>
      <c r="O83" s="67">
        <v>9682.49684026242</v>
      </c>
      <c r="Q83" s="38">
        <f>O83/N83-1</f>
        <v>0.11955573519706486</v>
      </c>
      <c r="T83" s="33"/>
      <c r="U83" s="33"/>
    </row>
    <row r="84" spans="2:17" ht="12.75" customHeight="1">
      <c r="B84" s="111" t="s">
        <v>44</v>
      </c>
      <c r="C84" s="109">
        <v>3811</v>
      </c>
      <c r="D84" s="109">
        <v>5600</v>
      </c>
      <c r="E84" s="109">
        <v>7649</v>
      </c>
      <c r="F84" s="109">
        <v>9384</v>
      </c>
      <c r="G84" s="109">
        <v>10498</v>
      </c>
      <c r="H84" s="109">
        <v>11365</v>
      </c>
      <c r="I84" s="109">
        <v>11637.537</v>
      </c>
      <c r="J84" s="109">
        <v>12227.272</v>
      </c>
      <c r="K84" s="109">
        <v>12374.935</v>
      </c>
      <c r="L84" s="109">
        <v>11982.952</v>
      </c>
      <c r="M84" s="109">
        <v>11724.3556646452</v>
      </c>
      <c r="N84" s="109">
        <v>11452.929321288999</v>
      </c>
      <c r="O84" s="109">
        <v>11017</v>
      </c>
      <c r="Q84" s="38">
        <f>O84/N84-1</f>
        <v>-0.038062692003056564</v>
      </c>
    </row>
    <row r="85" spans="2:17" ht="12.75" customHeight="1">
      <c r="B85" s="229" t="s">
        <v>45</v>
      </c>
      <c r="C85" s="230">
        <v>119294</v>
      </c>
      <c r="D85" s="230">
        <v>118796</v>
      </c>
      <c r="E85" s="230">
        <v>116942</v>
      </c>
      <c r="F85" s="230">
        <v>114617</v>
      </c>
      <c r="G85" s="230">
        <v>109449</v>
      </c>
      <c r="H85" s="230">
        <v>105807</v>
      </c>
      <c r="I85" s="230">
        <v>102067.374</v>
      </c>
      <c r="J85" s="230">
        <v>103181.396</v>
      </c>
      <c r="K85" s="230">
        <v>102918.021</v>
      </c>
      <c r="L85" s="230">
        <v>103818.721</v>
      </c>
      <c r="M85" s="230">
        <v>107973.44193799999</v>
      </c>
      <c r="N85" s="230">
        <v>109637</v>
      </c>
      <c r="O85" s="230">
        <f>O81+O83+O84</f>
        <v>111855.49684026242</v>
      </c>
      <c r="Q85" s="38">
        <f>O85/N85-1</f>
        <v>0.02023492835687235</v>
      </c>
    </row>
    <row r="86" spans="2:17" ht="12.75" customHeight="1">
      <c r="B86" s="92" t="str">
        <f>$B$8</f>
        <v>Source ARCEP, Observatoire des CE - Enquêtes annuelles de 1998 à 2009, enquête trimestrielle pour 2010, estimation provisoire</v>
      </c>
      <c r="Q86" s="113"/>
    </row>
    <row r="87" spans="2:21" s="79" customFormat="1" ht="12.75" customHeight="1">
      <c r="B87" s="80"/>
      <c r="C87" s="81"/>
      <c r="D87" s="81"/>
      <c r="E87" s="82"/>
      <c r="F87" s="82"/>
      <c r="G87" s="82"/>
      <c r="H87" s="82"/>
      <c r="I87" s="60"/>
      <c r="J87" s="60"/>
      <c r="K87" s="82"/>
      <c r="L87" s="60"/>
      <c r="M87" s="60"/>
      <c r="N87" s="60"/>
      <c r="O87" s="60"/>
      <c r="P87" s="289"/>
      <c r="T87" s="85"/>
      <c r="U87" s="85"/>
    </row>
    <row r="88" spans="2:17" s="96" customFormat="1" ht="12.75" customHeight="1">
      <c r="B88" s="94" t="s">
        <v>28</v>
      </c>
      <c r="C88" s="8">
        <v>1998</v>
      </c>
      <c r="D88" s="8">
        <v>1999</v>
      </c>
      <c r="E88" s="95">
        <v>2000</v>
      </c>
      <c r="F88" s="95">
        <v>2001</v>
      </c>
      <c r="G88" s="95">
        <v>2002</v>
      </c>
      <c r="H88" s="95">
        <v>2003</v>
      </c>
      <c r="I88" s="95">
        <v>2004</v>
      </c>
      <c r="J88" s="8">
        <v>2005</v>
      </c>
      <c r="K88" s="95">
        <v>2006</v>
      </c>
      <c r="L88" s="8">
        <v>2007</v>
      </c>
      <c r="M88" s="95">
        <v>2008</v>
      </c>
      <c r="N88" s="8">
        <v>2009</v>
      </c>
      <c r="O88" s="8">
        <f>O$3</f>
        <v>2010</v>
      </c>
      <c r="P88" s="289"/>
      <c r="Q88" s="34" t="str">
        <f>Q$21</f>
        <v>évolution 2009/2010</v>
      </c>
    </row>
    <row r="89" spans="1:19" s="96" customFormat="1" ht="12.75" customHeight="1">
      <c r="A89" s="89" t="s">
        <v>115</v>
      </c>
      <c r="B89" s="97" t="s">
        <v>37</v>
      </c>
      <c r="C89" s="98"/>
      <c r="D89" s="98"/>
      <c r="E89" s="99">
        <v>4.35946</v>
      </c>
      <c r="F89" s="99">
        <v>5.937776</v>
      </c>
      <c r="G89" s="99">
        <v>6.420482</v>
      </c>
      <c r="H89" s="99">
        <v>7.513992</v>
      </c>
      <c r="I89" s="99">
        <v>7.676031999999999</v>
      </c>
      <c r="J89" s="99">
        <v>8.220065</v>
      </c>
      <c r="K89" s="99">
        <v>6.893148</v>
      </c>
      <c r="L89" s="99">
        <v>4.949307</v>
      </c>
      <c r="M89" s="99">
        <v>3.327722</v>
      </c>
      <c r="N89" s="99">
        <v>2.8003901640625</v>
      </c>
      <c r="O89" s="99">
        <v>2.152</v>
      </c>
      <c r="P89" s="289"/>
      <c r="Q89" s="38">
        <f>O89/N89-1</f>
        <v>-0.23153565256131536</v>
      </c>
      <c r="R89" s="100"/>
      <c r="S89" s="100"/>
    </row>
    <row r="90" spans="2:19" s="96" customFormat="1" ht="12.75" customHeight="1">
      <c r="B90" s="101" t="s">
        <v>38</v>
      </c>
      <c r="C90" s="102"/>
      <c r="D90" s="102"/>
      <c r="E90" s="103">
        <v>2.86</v>
      </c>
      <c r="F90" s="103">
        <v>3.167059</v>
      </c>
      <c r="G90" s="103">
        <v>2.722289</v>
      </c>
      <c r="H90" s="103">
        <v>2.990671</v>
      </c>
      <c r="I90" s="103">
        <v>2.513378</v>
      </c>
      <c r="J90" s="103">
        <v>2.532651</v>
      </c>
      <c r="K90" s="103">
        <v>1.470562</v>
      </c>
      <c r="L90" s="103">
        <v>1.042497</v>
      </c>
      <c r="M90" s="103">
        <v>0.645501</v>
      </c>
      <c r="N90" s="103">
        <v>0.372579517578125</v>
      </c>
      <c r="O90" s="103">
        <v>0.217217560546875</v>
      </c>
      <c r="P90" s="289"/>
      <c r="Q90" s="38">
        <f>O90/N90-1</f>
        <v>-0.4169900644059765</v>
      </c>
      <c r="R90" s="104"/>
      <c r="S90" s="104"/>
    </row>
    <row r="91" spans="2:19" ht="12.75" customHeight="1">
      <c r="B91" s="101" t="s">
        <v>39</v>
      </c>
      <c r="C91" s="102"/>
      <c r="D91" s="102"/>
      <c r="E91" s="103">
        <v>1.49946</v>
      </c>
      <c r="F91" s="103">
        <v>2.770717</v>
      </c>
      <c r="G91" s="103">
        <v>3.698193</v>
      </c>
      <c r="H91" s="103">
        <v>4.523321</v>
      </c>
      <c r="I91" s="103">
        <v>5.162654</v>
      </c>
      <c r="J91" s="103">
        <v>5.687414</v>
      </c>
      <c r="K91" s="103">
        <v>5.422586</v>
      </c>
      <c r="L91" s="103">
        <v>3.90681</v>
      </c>
      <c r="M91" s="103">
        <v>2.682221</v>
      </c>
      <c r="N91" s="103">
        <v>2.4278106484375</v>
      </c>
      <c r="O91" s="103">
        <v>1.934</v>
      </c>
      <c r="Q91" s="38">
        <f>O91/N91-1</f>
        <v>-0.2033975132102287</v>
      </c>
      <c r="R91" s="105"/>
      <c r="S91" s="105"/>
    </row>
    <row r="92" spans="2:19" ht="12.75" customHeight="1">
      <c r="B92" s="92" t="str">
        <f>$B$8</f>
        <v>Source ARCEP, Observatoire des CE - Enquêtes annuelles de 1998 à 2009, enquête trimestrielle pour 2010, estimation provisoire</v>
      </c>
      <c r="E92" s="6"/>
      <c r="F92" s="6"/>
      <c r="G92" s="6"/>
      <c r="H92" s="6"/>
      <c r="K92" s="6"/>
      <c r="Q92" s="105"/>
      <c r="R92" s="105"/>
      <c r="S92" s="105"/>
    </row>
    <row r="93" ht="12.75" customHeight="1"/>
    <row r="94" spans="2:17" ht="12.75" customHeight="1">
      <c r="B94" s="7" t="s">
        <v>23</v>
      </c>
      <c r="C94" s="8">
        <v>1998</v>
      </c>
      <c r="D94" s="8">
        <v>1999</v>
      </c>
      <c r="E94" s="8">
        <v>2000</v>
      </c>
      <c r="F94" s="8">
        <v>2001</v>
      </c>
      <c r="G94" s="8">
        <v>2002</v>
      </c>
      <c r="H94" s="8">
        <v>2003</v>
      </c>
      <c r="I94" s="8">
        <v>2004</v>
      </c>
      <c r="J94" s="8">
        <v>2005</v>
      </c>
      <c r="K94" s="8">
        <v>2006</v>
      </c>
      <c r="L94" s="8">
        <v>2007</v>
      </c>
      <c r="M94" s="8">
        <v>2008</v>
      </c>
      <c r="N94" s="8">
        <v>2009</v>
      </c>
      <c r="O94" s="8">
        <f>O$3</f>
        <v>2010</v>
      </c>
      <c r="Q94" s="34" t="str">
        <f>Q$21</f>
        <v>évolution 2009/2010</v>
      </c>
    </row>
    <row r="95" spans="2:17" s="96" customFormat="1" ht="12.75" customHeight="1">
      <c r="B95" s="108" t="s">
        <v>41</v>
      </c>
      <c r="C95" s="109">
        <v>84212</v>
      </c>
      <c r="D95" s="109">
        <v>80920</v>
      </c>
      <c r="E95" s="109">
        <v>77037</v>
      </c>
      <c r="F95" s="109">
        <v>72527</v>
      </c>
      <c r="G95" s="109">
        <v>66052</v>
      </c>
      <c r="H95" s="109">
        <v>61809</v>
      </c>
      <c r="I95" s="298">
        <v>84826</v>
      </c>
      <c r="J95" s="298">
        <v>78984.485</v>
      </c>
      <c r="K95" s="298">
        <v>68933.251</v>
      </c>
      <c r="L95" s="298">
        <v>56716.902</v>
      </c>
      <c r="M95" s="298">
        <v>48151</v>
      </c>
      <c r="N95" s="298">
        <v>42560</v>
      </c>
      <c r="O95" s="298">
        <v>37607</v>
      </c>
      <c r="P95" s="289"/>
      <c r="Q95" s="38">
        <f>O95/N95-1</f>
        <v>-0.11637687969924815</v>
      </c>
    </row>
    <row r="96" spans="2:16" s="96" customFormat="1" ht="12.75" customHeight="1">
      <c r="B96" s="70" t="s">
        <v>42</v>
      </c>
      <c r="C96" s="71">
        <v>27507</v>
      </c>
      <c r="D96" s="71">
        <v>28219</v>
      </c>
      <c r="E96" s="71">
        <v>27801</v>
      </c>
      <c r="F96" s="71">
        <v>28097</v>
      </c>
      <c r="G96" s="71">
        <v>28091</v>
      </c>
      <c r="H96" s="71">
        <v>27727</v>
      </c>
      <c r="I96" s="298"/>
      <c r="J96" s="298"/>
      <c r="K96" s="298"/>
      <c r="L96" s="298"/>
      <c r="M96" s="298"/>
      <c r="N96" s="298"/>
      <c r="O96" s="298"/>
      <c r="P96" s="289"/>
    </row>
    <row r="97" spans="2:21" ht="12.75" customHeight="1">
      <c r="B97" s="66" t="s">
        <v>43</v>
      </c>
      <c r="C97" s="67">
        <v>3764</v>
      </c>
      <c r="D97" s="67">
        <v>4057</v>
      </c>
      <c r="E97" s="67">
        <v>4454</v>
      </c>
      <c r="F97" s="67">
        <v>4610</v>
      </c>
      <c r="G97" s="67">
        <v>4808</v>
      </c>
      <c r="H97" s="67">
        <v>4907</v>
      </c>
      <c r="I97" s="67">
        <v>4209.513</v>
      </c>
      <c r="J97" s="43">
        <v>3862.35</v>
      </c>
      <c r="K97" s="43">
        <v>3698.6470000000004</v>
      </c>
      <c r="L97" s="43">
        <v>3367.402</v>
      </c>
      <c r="M97" s="43">
        <v>2851.2375136417695</v>
      </c>
      <c r="N97" s="43">
        <v>2564.757260823192</v>
      </c>
      <c r="O97" s="43">
        <v>1996.6908230935305</v>
      </c>
      <c r="Q97" s="38">
        <f>O97/N97-1</f>
        <v>-0.22148935745573572</v>
      </c>
      <c r="T97" s="33"/>
      <c r="U97" s="33"/>
    </row>
    <row r="98" spans="2:17" ht="12.75" customHeight="1">
      <c r="B98" s="111" t="s">
        <v>44</v>
      </c>
      <c r="C98" s="109">
        <v>3811</v>
      </c>
      <c r="D98" s="109">
        <v>5600</v>
      </c>
      <c r="E98" s="109">
        <v>7649</v>
      </c>
      <c r="F98" s="109">
        <v>9384</v>
      </c>
      <c r="G98" s="109">
        <v>10498</v>
      </c>
      <c r="H98" s="109">
        <v>11365</v>
      </c>
      <c r="I98" s="109">
        <v>11579.011</v>
      </c>
      <c r="J98" s="43">
        <v>11894.694000000001</v>
      </c>
      <c r="K98" s="43">
        <v>11622.824999999999</v>
      </c>
      <c r="L98" s="43">
        <v>10488.457999999999</v>
      </c>
      <c r="M98" s="43">
        <v>9511.5496646452</v>
      </c>
      <c r="N98" s="43">
        <v>8799.48783624591</v>
      </c>
      <c r="O98" s="43">
        <v>8038.85753885234</v>
      </c>
      <c r="Q98" s="38">
        <f>O98/N98-1</f>
        <v>-0.08644029192931679</v>
      </c>
    </row>
    <row r="99" spans="2:17" ht="12.75" customHeight="1">
      <c r="B99" s="242" t="s">
        <v>117</v>
      </c>
      <c r="C99" s="112">
        <v>119294</v>
      </c>
      <c r="D99" s="112">
        <v>118796</v>
      </c>
      <c r="E99" s="112">
        <v>116942</v>
      </c>
      <c r="F99" s="112">
        <v>114617</v>
      </c>
      <c r="G99" s="112">
        <v>109449</v>
      </c>
      <c r="H99" s="112">
        <v>105807</v>
      </c>
      <c r="I99" s="112">
        <f>I95+I97+I98</f>
        <v>100614.524</v>
      </c>
      <c r="J99" s="112">
        <f>J95+J97+J98</f>
        <v>94741.52900000001</v>
      </c>
      <c r="K99" s="112">
        <f>K95+K97+K98</f>
        <v>84254.723</v>
      </c>
      <c r="L99" s="112">
        <f>L95+L97+L98</f>
        <v>70572.762</v>
      </c>
      <c r="M99" s="112">
        <v>60513.947937999874</v>
      </c>
      <c r="N99" s="112">
        <v>53924.05333488439</v>
      </c>
      <c r="O99" s="112">
        <v>47642.45568834386</v>
      </c>
      <c r="Q99" s="38">
        <f>O99/N99-1</f>
        <v>-0.11648971577729772</v>
      </c>
    </row>
    <row r="100" ht="12.75" customHeight="1"/>
    <row r="101" spans="2:17" ht="12.75" customHeight="1">
      <c r="B101" s="251" t="s">
        <v>46</v>
      </c>
      <c r="C101" s="8">
        <v>1998</v>
      </c>
      <c r="D101" s="8">
        <v>1999</v>
      </c>
      <c r="E101" s="8">
        <v>2000</v>
      </c>
      <c r="F101" s="8">
        <v>2001</v>
      </c>
      <c r="G101" s="8">
        <v>2002</v>
      </c>
      <c r="H101" s="8">
        <v>2003</v>
      </c>
      <c r="I101" s="8">
        <v>2004</v>
      </c>
      <c r="J101" s="8">
        <v>2005</v>
      </c>
      <c r="K101" s="8">
        <v>2006</v>
      </c>
      <c r="L101" s="8">
        <v>2007</v>
      </c>
      <c r="M101" s="8">
        <v>2008</v>
      </c>
      <c r="N101" s="8">
        <v>2009</v>
      </c>
      <c r="O101" s="8">
        <f>O$3</f>
        <v>2010</v>
      </c>
      <c r="Q101" s="34" t="str">
        <f>Q$21</f>
        <v>évolution 2009/2010</v>
      </c>
    </row>
    <row r="102" spans="2:17" ht="12.75" customHeight="1">
      <c r="B102" s="114" t="s">
        <v>47</v>
      </c>
      <c r="C102" s="71">
        <v>4306</v>
      </c>
      <c r="D102" s="71">
        <v>3334</v>
      </c>
      <c r="E102" s="71">
        <v>2397</v>
      </c>
      <c r="F102" s="71">
        <v>1960</v>
      </c>
      <c r="G102" s="71">
        <v>1627</v>
      </c>
      <c r="H102" s="71">
        <v>1383</v>
      </c>
      <c r="I102" s="71">
        <v>1091.531</v>
      </c>
      <c r="J102" s="71">
        <v>821.238</v>
      </c>
      <c r="K102" s="71">
        <v>627.35</v>
      </c>
      <c r="L102" s="71">
        <v>507.829</v>
      </c>
      <c r="M102" s="71">
        <v>333.672</v>
      </c>
      <c r="N102" s="71">
        <v>243.64909375</v>
      </c>
      <c r="O102" s="71">
        <v>186.32381640625</v>
      </c>
      <c r="Q102" s="38">
        <f>O102/N102-1</f>
        <v>-0.23527802406919485</v>
      </c>
    </row>
    <row r="103" spans="2:17" ht="12.75" customHeight="1">
      <c r="B103" s="115" t="s">
        <v>48</v>
      </c>
      <c r="C103" s="67">
        <v>242872</v>
      </c>
      <c r="D103" s="67">
        <v>241721</v>
      </c>
      <c r="E103" s="67">
        <v>229620</v>
      </c>
      <c r="F103" s="67">
        <v>213993</v>
      </c>
      <c r="G103" s="67">
        <v>202418</v>
      </c>
      <c r="H103" s="67">
        <v>192275</v>
      </c>
      <c r="I103" s="67">
        <v>189298</v>
      </c>
      <c r="J103" s="67">
        <v>179770</v>
      </c>
      <c r="K103" s="67">
        <v>169788</v>
      </c>
      <c r="L103" s="67">
        <v>159799</v>
      </c>
      <c r="M103" s="67">
        <v>152075</v>
      </c>
      <c r="N103" s="67">
        <v>142648</v>
      </c>
      <c r="O103" s="67">
        <v>137311</v>
      </c>
      <c r="Q103" s="38">
        <f>O103/N103-1</f>
        <v>-0.0374137737647916</v>
      </c>
    </row>
    <row r="104" spans="2:11" ht="12.75" customHeight="1">
      <c r="B104" s="92" t="str">
        <f>$B$8</f>
        <v>Source ARCEP, Observatoire des CE - Enquêtes annuelles de 1998 à 2009, enquête trimestrielle pour 2010, estimation provisoire</v>
      </c>
      <c r="D104" s="26"/>
      <c r="E104" s="26"/>
      <c r="F104" s="26"/>
      <c r="G104" s="26"/>
      <c r="H104" s="26"/>
      <c r="K104" s="26"/>
    </row>
    <row r="105" ht="12.75" customHeight="1"/>
    <row r="106" spans="2:15" ht="12.75">
      <c r="B106" s="106" t="s">
        <v>49</v>
      </c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</row>
    <row r="107" spans="2:17" ht="12.75" customHeight="1">
      <c r="B107" s="116"/>
      <c r="C107" s="117">
        <v>1998</v>
      </c>
      <c r="D107" s="117">
        <v>1999</v>
      </c>
      <c r="E107" s="117">
        <v>2000</v>
      </c>
      <c r="F107" s="117">
        <v>2001</v>
      </c>
      <c r="G107" s="117">
        <v>2002</v>
      </c>
      <c r="H107" s="117">
        <v>2003</v>
      </c>
      <c r="I107" s="117">
        <v>2004</v>
      </c>
      <c r="J107" s="63">
        <v>2005</v>
      </c>
      <c r="K107" s="117">
        <v>2006</v>
      </c>
      <c r="L107" s="8">
        <v>2007</v>
      </c>
      <c r="M107" s="117">
        <v>2008</v>
      </c>
      <c r="N107" s="8">
        <v>2009</v>
      </c>
      <c r="O107" s="63">
        <f>O$3</f>
        <v>2010</v>
      </c>
      <c r="Q107" s="34" t="str">
        <f>Q$21</f>
        <v>évolution 2009/2010</v>
      </c>
    </row>
    <row r="108" spans="2:17" ht="12.75" customHeight="1">
      <c r="B108" s="118" t="s">
        <v>50</v>
      </c>
      <c r="C108" s="59">
        <v>1299</v>
      </c>
      <c r="D108" s="59">
        <v>1899</v>
      </c>
      <c r="E108" s="59">
        <v>2611</v>
      </c>
      <c r="F108" s="59">
        <v>1903</v>
      </c>
      <c r="G108" s="59">
        <v>1380</v>
      </c>
      <c r="H108" s="59">
        <v>1741</v>
      </c>
      <c r="I108" s="59">
        <v>1941.03</v>
      </c>
      <c r="J108" s="59">
        <v>2173.053</v>
      </c>
      <c r="K108" s="59">
        <v>2170.457</v>
      </c>
      <c r="L108" s="59">
        <v>1722.866</v>
      </c>
      <c r="M108" s="59">
        <v>1364.794</v>
      </c>
      <c r="N108" s="59">
        <v>1314.9969375</v>
      </c>
      <c r="O108" s="59">
        <v>1364</v>
      </c>
      <c r="Q108" s="38">
        <f>O108/N108-1</f>
        <v>0.03726477309761789</v>
      </c>
    </row>
    <row r="109" spans="2:17" ht="12.75" customHeight="1">
      <c r="B109" s="118" t="s">
        <v>51</v>
      </c>
      <c r="C109" s="59">
        <v>5.359755</v>
      </c>
      <c r="D109" s="59">
        <v>30.732378</v>
      </c>
      <c r="E109" s="59">
        <v>44.397831</v>
      </c>
      <c r="F109" s="59">
        <v>25.577378</v>
      </c>
      <c r="G109" s="59">
        <v>15.935134</v>
      </c>
      <c r="H109" s="59">
        <v>23.021764</v>
      </c>
      <c r="I109" s="59">
        <v>21.803</v>
      </c>
      <c r="J109" s="59">
        <v>24.991</v>
      </c>
      <c r="K109" s="59">
        <v>26.050727</v>
      </c>
      <c r="L109" s="102"/>
      <c r="M109" s="102"/>
      <c r="N109" s="102"/>
      <c r="O109" s="102"/>
      <c r="Q109" s="17"/>
    </row>
    <row r="110" spans="2:17" ht="12.75" customHeight="1">
      <c r="B110" s="92" t="str">
        <f>$B$8</f>
        <v>Source ARCEP, Observatoire des CE - Enquêtes annuelles de 1998 à 2009, enquête trimestrielle pour 2010, estimation provisoire</v>
      </c>
      <c r="Q110" s="17"/>
    </row>
    <row r="111" spans="2:16" s="17" customFormat="1" ht="12.75" customHeight="1">
      <c r="B111" s="92"/>
      <c r="C111" s="81"/>
      <c r="D111" s="81"/>
      <c r="E111" s="82"/>
      <c r="F111" s="82"/>
      <c r="G111" s="82"/>
      <c r="H111" s="82"/>
      <c r="I111" s="60"/>
      <c r="J111" s="60"/>
      <c r="K111" s="82"/>
      <c r="L111" s="60"/>
      <c r="M111" s="60"/>
      <c r="N111" s="60"/>
      <c r="O111" s="60"/>
      <c r="P111" s="289"/>
    </row>
    <row r="112" spans="2:17" ht="12.75" customHeight="1">
      <c r="B112" s="211" t="s">
        <v>28</v>
      </c>
      <c r="C112" s="208">
        <v>1998</v>
      </c>
      <c r="D112" s="8">
        <v>1999</v>
      </c>
      <c r="E112" s="119">
        <v>2000</v>
      </c>
      <c r="F112" s="119">
        <v>2001</v>
      </c>
      <c r="G112" s="119">
        <v>2002</v>
      </c>
      <c r="H112" s="119">
        <v>2003</v>
      </c>
      <c r="I112" s="8">
        <v>2004</v>
      </c>
      <c r="J112" s="8">
        <v>2005</v>
      </c>
      <c r="K112" s="119">
        <v>2006</v>
      </c>
      <c r="L112" s="8">
        <v>2007</v>
      </c>
      <c r="M112" s="119">
        <v>2008</v>
      </c>
      <c r="N112" s="8">
        <v>2009</v>
      </c>
      <c r="O112" s="8">
        <v>2009</v>
      </c>
      <c r="Q112" s="34" t="str">
        <f>Q$21</f>
        <v>évolution 2009/2010</v>
      </c>
    </row>
    <row r="113" spans="1:17" ht="12.75" customHeight="1">
      <c r="A113" s="241" t="s">
        <v>25</v>
      </c>
      <c r="B113" s="234" t="s">
        <v>101</v>
      </c>
      <c r="C113" s="235" t="s">
        <v>52</v>
      </c>
      <c r="D113" s="236" t="s">
        <v>52</v>
      </c>
      <c r="E113" s="237">
        <v>5.263</v>
      </c>
      <c r="F113" s="237">
        <v>6.385</v>
      </c>
      <c r="G113" s="237">
        <v>7.469</v>
      </c>
      <c r="H113" s="237">
        <v>7.047871</v>
      </c>
      <c r="I113" s="237">
        <v>5.377353</v>
      </c>
      <c r="J113" s="237">
        <v>3.7458</v>
      </c>
      <c r="K113" s="237">
        <v>2.557426</v>
      </c>
      <c r="L113" s="237">
        <v>1.496</v>
      </c>
      <c r="M113" s="237">
        <v>0.981628</v>
      </c>
      <c r="N113" s="237">
        <v>0.65084597680664</v>
      </c>
      <c r="O113" s="237">
        <v>0.48293758264160097</v>
      </c>
      <c r="Q113" s="38">
        <f>O113/N113-1</f>
        <v>-0.2579848384234893</v>
      </c>
    </row>
    <row r="114" spans="2:17" ht="12.75" customHeight="1">
      <c r="B114" s="238" t="s">
        <v>116</v>
      </c>
      <c r="C114" s="239">
        <v>4976</v>
      </c>
      <c r="D114" s="240">
        <v>12616.57</v>
      </c>
      <c r="E114" s="240">
        <v>28902.931</v>
      </c>
      <c r="F114" s="240">
        <v>52446.213</v>
      </c>
      <c r="G114" s="240">
        <v>66831.419</v>
      </c>
      <c r="H114" s="240">
        <v>71778.744</v>
      </c>
      <c r="I114" s="240">
        <v>54686.716</v>
      </c>
      <c r="J114" s="240">
        <v>38233.403</v>
      </c>
      <c r="K114" s="240">
        <v>25920.931</v>
      </c>
      <c r="L114" s="240">
        <v>15707.922</v>
      </c>
      <c r="M114" s="240">
        <v>9791.917</v>
      </c>
      <c r="N114" s="240">
        <v>5915.84776767247</v>
      </c>
      <c r="O114" s="240">
        <v>3857.2892458038314</v>
      </c>
      <c r="Q114" s="38">
        <f>O114/N114-1</f>
        <v>-0.3479735454177445</v>
      </c>
    </row>
    <row r="115" spans="2:15" ht="21" customHeight="1">
      <c r="B115" s="291" t="s">
        <v>53</v>
      </c>
      <c r="C115" s="291"/>
      <c r="D115" s="291"/>
      <c r="E115" s="291"/>
      <c r="F115" s="291"/>
      <c r="G115" s="291"/>
      <c r="H115" s="291"/>
      <c r="I115" s="291"/>
      <c r="J115" s="291"/>
      <c r="K115" s="172"/>
      <c r="L115" s="286"/>
      <c r="M115" s="4"/>
      <c r="N115" s="4"/>
      <c r="O115" s="4"/>
    </row>
    <row r="116" spans="2:16" s="17" customFormat="1" ht="12.75" customHeight="1">
      <c r="B116" s="92" t="str">
        <f>$B$8</f>
        <v>Source ARCEP, Observatoire des CE - Enquêtes annuelles de 1998 à 2009, enquête trimestrielle pour 2010, estimation provisoire</v>
      </c>
      <c r="C116" s="5"/>
      <c r="D116" s="5"/>
      <c r="E116" s="5"/>
      <c r="F116" s="5"/>
      <c r="G116" s="5"/>
      <c r="H116" s="5"/>
      <c r="I116" s="6"/>
      <c r="J116" s="6"/>
      <c r="K116" s="5"/>
      <c r="L116" s="6"/>
      <c r="M116" s="6"/>
      <c r="N116" s="6"/>
      <c r="O116" s="6"/>
      <c r="P116" s="289"/>
    </row>
    <row r="117" ht="12.75" customHeight="1"/>
    <row r="118" spans="1:17" ht="12.75" customHeight="1">
      <c r="A118" s="244" t="s">
        <v>119</v>
      </c>
      <c r="B118" s="7" t="s">
        <v>23</v>
      </c>
      <c r="C118" s="8">
        <v>1998</v>
      </c>
      <c r="D118" s="8">
        <v>1999</v>
      </c>
      <c r="E118" s="8">
        <v>2000</v>
      </c>
      <c r="F118" s="8">
        <v>2001</v>
      </c>
      <c r="G118" s="8">
        <v>2002</v>
      </c>
      <c r="H118" s="8">
        <v>2003</v>
      </c>
      <c r="I118" s="8">
        <v>2004</v>
      </c>
      <c r="J118" s="8">
        <v>2005</v>
      </c>
      <c r="K118" s="8">
        <v>2006</v>
      </c>
      <c r="L118" s="8">
        <v>2007</v>
      </c>
      <c r="M118" s="8">
        <v>2008</v>
      </c>
      <c r="N118" s="8">
        <v>2009</v>
      </c>
      <c r="O118" s="8">
        <f>O$3</f>
        <v>2010</v>
      </c>
      <c r="Q118" s="34" t="str">
        <f>Q$21</f>
        <v>évolution 2009/2010</v>
      </c>
    </row>
    <row r="119" spans="2:17" s="96" customFormat="1" ht="12.75" customHeight="1">
      <c r="B119" s="70" t="s">
        <v>77</v>
      </c>
      <c r="C119" s="71"/>
      <c r="D119" s="71"/>
      <c r="E119" s="71"/>
      <c r="F119" s="71"/>
      <c r="G119" s="71"/>
      <c r="H119" s="71"/>
      <c r="I119" s="43">
        <v>1322.75</v>
      </c>
      <c r="J119" s="43">
        <v>7853.275</v>
      </c>
      <c r="K119" s="43">
        <v>16700.177</v>
      </c>
      <c r="L119" s="43">
        <v>28568.885</v>
      </c>
      <c r="M119" s="43">
        <v>40100.906</v>
      </c>
      <c r="N119" s="43">
        <v>46976</v>
      </c>
      <c r="O119" s="43">
        <v>53549</v>
      </c>
      <c r="P119" s="289"/>
      <c r="Q119" s="38">
        <f>O119/N119-1</f>
        <v>0.13992251362397812</v>
      </c>
    </row>
    <row r="120" spans="2:21" ht="12.75" customHeight="1">
      <c r="B120" s="66" t="s">
        <v>43</v>
      </c>
      <c r="C120" s="67"/>
      <c r="D120" s="67"/>
      <c r="E120" s="67"/>
      <c r="F120" s="67"/>
      <c r="G120" s="67"/>
      <c r="H120" s="67"/>
      <c r="I120" s="67">
        <v>71.458</v>
      </c>
      <c r="J120" s="43">
        <v>254.014</v>
      </c>
      <c r="K120" s="43">
        <v>1211.011</v>
      </c>
      <c r="L120" s="43">
        <v>3182.58</v>
      </c>
      <c r="M120" s="43">
        <v>5145.782</v>
      </c>
      <c r="N120" s="43">
        <v>6084</v>
      </c>
      <c r="O120" s="43">
        <v>7686</v>
      </c>
      <c r="Q120" s="38">
        <f>O120/N120-1</f>
        <v>0.2633136094674555</v>
      </c>
      <c r="T120" s="33"/>
      <c r="U120" s="33"/>
    </row>
    <row r="121" spans="2:17" ht="12.75" customHeight="1">
      <c r="B121" s="111" t="s">
        <v>44</v>
      </c>
      <c r="C121" s="109"/>
      <c r="D121" s="109"/>
      <c r="E121" s="109"/>
      <c r="F121" s="109"/>
      <c r="G121" s="109"/>
      <c r="H121" s="109"/>
      <c r="I121" s="109">
        <v>58.526</v>
      </c>
      <c r="J121" s="43">
        <v>332.578</v>
      </c>
      <c r="K121" s="43">
        <v>752.11</v>
      </c>
      <c r="L121" s="43">
        <v>1494.494</v>
      </c>
      <c r="M121" s="43">
        <v>2212.806</v>
      </c>
      <c r="N121" s="43">
        <v>2653.44151824519</v>
      </c>
      <c r="O121" s="43">
        <v>2978.48390844906</v>
      </c>
      <c r="Q121" s="38">
        <f>O121/N121-1</f>
        <v>0.12249841873991318</v>
      </c>
    </row>
    <row r="122" spans="2:17" ht="12.75" customHeight="1">
      <c r="B122" s="243" t="s">
        <v>118</v>
      </c>
      <c r="C122" s="245"/>
      <c r="D122" s="245"/>
      <c r="E122" s="245"/>
      <c r="F122" s="245"/>
      <c r="G122" s="245"/>
      <c r="H122" s="245"/>
      <c r="I122" s="245">
        <f aca="true" t="shared" si="2" ref="I122:O122">I121+I120+I119</f>
        <v>1452.734</v>
      </c>
      <c r="J122" s="245">
        <f t="shared" si="2"/>
        <v>8439.867</v>
      </c>
      <c r="K122" s="245">
        <f t="shared" si="2"/>
        <v>18663.298</v>
      </c>
      <c r="L122" s="245">
        <f t="shared" si="2"/>
        <v>33245.958999999995</v>
      </c>
      <c r="M122" s="245">
        <f t="shared" si="2"/>
        <v>47459.494000000006</v>
      </c>
      <c r="N122" s="245">
        <f t="shared" si="2"/>
        <v>55713.44151824519</v>
      </c>
      <c r="O122" s="245">
        <f t="shared" si="2"/>
        <v>64213.48390844906</v>
      </c>
      <c r="Q122" s="38">
        <f>O122/N122-1</f>
        <v>0.15256717514785456</v>
      </c>
    </row>
    <row r="123" ht="12.75" customHeight="1">
      <c r="B123" s="92" t="str">
        <f>$B$8</f>
        <v>Source ARCEP, Observatoire des CE - Enquêtes annuelles de 1998 à 2009, enquête trimestrielle pour 2010, estimation provisoire</v>
      </c>
    </row>
    <row r="124" spans="2:16" s="17" customFormat="1" ht="12.75" customHeight="1">
      <c r="B124" s="25"/>
      <c r="C124" s="5"/>
      <c r="D124" s="5"/>
      <c r="E124" s="5"/>
      <c r="F124" s="5"/>
      <c r="G124" s="5"/>
      <c r="H124" s="5"/>
      <c r="I124" s="6"/>
      <c r="J124" s="6"/>
      <c r="K124" s="5"/>
      <c r="L124" s="6"/>
      <c r="M124" s="6"/>
      <c r="N124" s="6"/>
      <c r="O124" s="6"/>
      <c r="P124" s="289"/>
    </row>
    <row r="125" spans="2:17" ht="12.75" customHeight="1">
      <c r="B125" s="7" t="s">
        <v>28</v>
      </c>
      <c r="C125" s="8">
        <v>1998</v>
      </c>
      <c r="D125" s="119">
        <v>1999</v>
      </c>
      <c r="E125" s="119">
        <v>2000</v>
      </c>
      <c r="F125" s="119">
        <v>2001</v>
      </c>
      <c r="G125" s="119">
        <v>2002</v>
      </c>
      <c r="H125" s="119">
        <v>2003</v>
      </c>
      <c r="I125" s="119">
        <v>2004</v>
      </c>
      <c r="J125" s="8">
        <v>2005</v>
      </c>
      <c r="K125" s="119">
        <v>2006</v>
      </c>
      <c r="L125" s="8">
        <v>2007</v>
      </c>
      <c r="M125" s="119">
        <v>2008</v>
      </c>
      <c r="N125" s="8">
        <v>2009</v>
      </c>
      <c r="O125" s="8">
        <f>O$3</f>
        <v>2010</v>
      </c>
      <c r="Q125" s="34" t="str">
        <f>Q$21</f>
        <v>évolution 2009/2010</v>
      </c>
    </row>
    <row r="126" spans="1:17" ht="17.25" customHeight="1">
      <c r="A126" s="246" t="s">
        <v>54</v>
      </c>
      <c r="B126" s="247" t="s">
        <v>104</v>
      </c>
      <c r="C126" s="248" t="s">
        <v>52</v>
      </c>
      <c r="D126" s="248" t="s">
        <v>52</v>
      </c>
      <c r="E126" s="249">
        <v>0.196147</v>
      </c>
      <c r="F126" s="249">
        <v>0.602003</v>
      </c>
      <c r="G126" s="249">
        <v>1.654887</v>
      </c>
      <c r="H126" s="249">
        <v>3.569315</v>
      </c>
      <c r="I126" s="250">
        <v>6.561352</v>
      </c>
      <c r="J126" s="249">
        <v>9.470823000000001</v>
      </c>
      <c r="K126" s="249">
        <v>12.710772</v>
      </c>
      <c r="L126" s="249">
        <v>15.752263</v>
      </c>
      <c r="M126" s="249">
        <v>17.83108</v>
      </c>
      <c r="N126" s="249">
        <v>19.85511499609375</v>
      </c>
      <c r="O126" s="249">
        <v>21.348967</v>
      </c>
      <c r="Q126" s="38">
        <f>O126/N126-1</f>
        <v>0.07523764048710602</v>
      </c>
    </row>
    <row r="127" spans="2:17" ht="12.75" customHeight="1">
      <c r="B127" s="212" t="s">
        <v>55</v>
      </c>
      <c r="C127" s="180" t="s">
        <v>52</v>
      </c>
      <c r="D127" s="180" t="s">
        <v>52</v>
      </c>
      <c r="E127" s="194">
        <v>0.067532</v>
      </c>
      <c r="F127" s="194">
        <v>0.408386</v>
      </c>
      <c r="G127" s="194">
        <v>1.368048</v>
      </c>
      <c r="H127" s="194">
        <v>3.172013</v>
      </c>
      <c r="I127" s="196">
        <v>6.102922</v>
      </c>
      <c r="J127" s="195">
        <v>8.902259</v>
      </c>
      <c r="K127" s="194">
        <v>12.032439</v>
      </c>
      <c r="L127" s="195">
        <v>14.973568</v>
      </c>
      <c r="M127" s="194">
        <v>16.813369</v>
      </c>
      <c r="N127" s="195">
        <v>18.603766</v>
      </c>
      <c r="O127" s="195">
        <v>19.862</v>
      </c>
      <c r="Q127" s="38">
        <f>O127/N127-1</f>
        <v>0.06763329532310802</v>
      </c>
    </row>
    <row r="128" spans="1:17" ht="12.75" customHeight="1">
      <c r="A128" s="193"/>
      <c r="B128" s="212" t="s">
        <v>103</v>
      </c>
      <c r="C128" s="180" t="s">
        <v>52</v>
      </c>
      <c r="D128" s="180" t="s">
        <v>52</v>
      </c>
      <c r="E128" s="180" t="s">
        <v>52</v>
      </c>
      <c r="F128" s="180" t="s">
        <v>52</v>
      </c>
      <c r="G128" s="180" t="s">
        <v>52</v>
      </c>
      <c r="H128" s="180" t="s">
        <v>52</v>
      </c>
      <c r="I128" s="180" t="s">
        <v>52</v>
      </c>
      <c r="J128" s="180" t="s">
        <v>52</v>
      </c>
      <c r="K128" s="180" t="s">
        <v>52</v>
      </c>
      <c r="L128" s="180" t="s">
        <v>52</v>
      </c>
      <c r="M128" s="194">
        <v>0.16404</v>
      </c>
      <c r="N128" s="195">
        <v>0.290624</v>
      </c>
      <c r="O128" s="195">
        <v>0.463945</v>
      </c>
      <c r="Q128" s="38">
        <f>O128/N128-1</f>
        <v>0.5963753853776701</v>
      </c>
    </row>
    <row r="129" spans="2:15" ht="12.75" customHeight="1">
      <c r="B129" s="92" t="str">
        <f>$B$8</f>
        <v>Source ARCEP, Observatoire des CE - Enquêtes annuelles de 1998 à 2009, enquête trimestrielle pour 2010, estimation provisoire</v>
      </c>
      <c r="C129" s="122"/>
      <c r="D129" s="122"/>
      <c r="E129" s="123"/>
      <c r="F129" s="123"/>
      <c r="G129" s="124"/>
      <c r="H129" s="123"/>
      <c r="I129" s="125"/>
      <c r="J129" s="125"/>
      <c r="K129" s="123"/>
      <c r="L129" s="125"/>
      <c r="M129" s="125"/>
      <c r="N129" s="125"/>
      <c r="O129" s="125"/>
    </row>
    <row r="130" spans="2:16" s="17" customFormat="1" ht="12.75" customHeight="1">
      <c r="B130" s="4"/>
      <c r="C130" s="5"/>
      <c r="D130" s="126"/>
      <c r="E130" s="5"/>
      <c r="F130" s="5"/>
      <c r="G130" s="5"/>
      <c r="H130" s="5"/>
      <c r="I130" s="6"/>
      <c r="J130" s="6"/>
      <c r="K130" s="5"/>
      <c r="L130" s="6"/>
      <c r="M130" s="6"/>
      <c r="N130" s="6"/>
      <c r="O130" s="6"/>
      <c r="P130" s="289"/>
    </row>
    <row r="131" ht="12.75" customHeight="1" thickBot="1"/>
    <row r="132" spans="1:15" ht="16.5" customHeight="1" thickBot="1">
      <c r="A132" s="127" t="s">
        <v>56</v>
      </c>
      <c r="B132" s="128"/>
      <c r="C132" s="128"/>
      <c r="D132" s="128"/>
      <c r="E132" s="128"/>
      <c r="F132" s="128"/>
      <c r="G132" s="128"/>
      <c r="H132" s="287"/>
      <c r="I132" s="287"/>
      <c r="J132" s="287"/>
      <c r="K132" s="287"/>
      <c r="L132" s="287"/>
      <c r="M132" s="128"/>
      <c r="N132" s="128"/>
      <c r="O132" s="128"/>
    </row>
    <row r="133" ht="12.75" customHeight="1"/>
    <row r="134" spans="2:17" ht="12.75" customHeight="1">
      <c r="B134" s="7" t="s">
        <v>28</v>
      </c>
      <c r="C134" s="8">
        <v>1998</v>
      </c>
      <c r="D134" s="8">
        <v>1999</v>
      </c>
      <c r="E134" s="8">
        <v>2000</v>
      </c>
      <c r="F134" s="8">
        <v>2001</v>
      </c>
      <c r="G134" s="8">
        <v>2002</v>
      </c>
      <c r="H134" s="8">
        <v>2003</v>
      </c>
      <c r="I134" s="8">
        <v>2004</v>
      </c>
      <c r="J134" s="8">
        <v>2005</v>
      </c>
      <c r="K134" s="8">
        <v>2006</v>
      </c>
      <c r="L134" s="8">
        <v>2007</v>
      </c>
      <c r="M134" s="8">
        <v>2008</v>
      </c>
      <c r="N134" s="8">
        <v>2009</v>
      </c>
      <c r="O134" s="8">
        <f>O$3</f>
        <v>2010</v>
      </c>
      <c r="Q134" s="34" t="str">
        <f>Q$21</f>
        <v>évolution 2009/2010</v>
      </c>
    </row>
    <row r="135" spans="1:17" ht="12.75" customHeight="1">
      <c r="A135" s="129" t="s">
        <v>35</v>
      </c>
      <c r="B135" s="130" t="s">
        <v>57</v>
      </c>
      <c r="C135" s="131">
        <v>11.2101</v>
      </c>
      <c r="D135" s="131">
        <v>20.619563</v>
      </c>
      <c r="E135" s="131">
        <v>29.644771</v>
      </c>
      <c r="F135" s="131">
        <v>36.853961999999996</v>
      </c>
      <c r="G135" s="131">
        <v>38.592777</v>
      </c>
      <c r="H135" s="131">
        <v>41.701857</v>
      </c>
      <c r="I135" s="132">
        <v>44.544088</v>
      </c>
      <c r="J135" s="132">
        <v>48.088145</v>
      </c>
      <c r="K135" s="131">
        <v>51.662641</v>
      </c>
      <c r="L135" s="132">
        <v>55.337367</v>
      </c>
      <c r="M135" s="131">
        <v>57.993915</v>
      </c>
      <c r="N135" s="132">
        <v>61.53639146875</v>
      </c>
      <c r="O135" s="132">
        <v>65.063760620605</v>
      </c>
      <c r="Q135" s="38">
        <f>O135/N135-1</f>
        <v>0.05732167694048651</v>
      </c>
    </row>
    <row r="136" spans="2:17" ht="12.75" customHeight="1">
      <c r="B136" s="114" t="s">
        <v>58</v>
      </c>
      <c r="C136" s="133"/>
      <c r="D136" s="78">
        <v>13.261159</v>
      </c>
      <c r="E136" s="78">
        <v>15.838312</v>
      </c>
      <c r="F136" s="78">
        <v>18.831765</v>
      </c>
      <c r="G136" s="78">
        <v>21.485188</v>
      </c>
      <c r="H136" s="78">
        <v>24.553171</v>
      </c>
      <c r="I136" s="78">
        <v>27.41984</v>
      </c>
      <c r="J136" s="103">
        <v>30.527609</v>
      </c>
      <c r="K136" s="78">
        <v>33.560848</v>
      </c>
      <c r="L136" s="103">
        <v>36.309393</v>
      </c>
      <c r="M136" s="78">
        <v>39.258387</v>
      </c>
      <c r="N136" s="103">
        <v>42.73094546875</v>
      </c>
      <c r="O136" s="103">
        <v>46.40076586270499</v>
      </c>
      <c r="Q136" s="38">
        <f>O136/N136-1</f>
        <v>0.08588203124685845</v>
      </c>
    </row>
    <row r="137" spans="2:17" ht="12.75" customHeight="1">
      <c r="B137" s="115" t="s">
        <v>59</v>
      </c>
      <c r="C137" s="134"/>
      <c r="D137" s="135">
        <v>7.279489</v>
      </c>
      <c r="E137" s="135">
        <v>13.806459</v>
      </c>
      <c r="F137" s="135">
        <v>18.022197</v>
      </c>
      <c r="G137" s="135">
        <v>17.107589</v>
      </c>
      <c r="H137" s="135">
        <v>17.148686</v>
      </c>
      <c r="I137" s="135">
        <v>17.124248</v>
      </c>
      <c r="J137" s="76">
        <v>17.560536</v>
      </c>
      <c r="K137" s="135">
        <v>18.101793</v>
      </c>
      <c r="L137" s="76">
        <v>19.027974</v>
      </c>
      <c r="M137" s="135">
        <v>18.735528</v>
      </c>
      <c r="N137" s="76">
        <v>18.80544525</v>
      </c>
      <c r="O137" s="76">
        <v>18.6629947579</v>
      </c>
      <c r="Q137" s="38">
        <f>O137/N137-1</f>
        <v>-0.007574959816492366</v>
      </c>
    </row>
    <row r="138" spans="2:17" ht="12.75" customHeight="1">
      <c r="B138" s="136" t="s">
        <v>60</v>
      </c>
      <c r="C138" s="134"/>
      <c r="D138" s="134"/>
      <c r="E138" s="134"/>
      <c r="F138" s="135">
        <v>16.734052</v>
      </c>
      <c r="G138" s="135">
        <v>16.41567</v>
      </c>
      <c r="H138" s="135">
        <v>16.461883</v>
      </c>
      <c r="I138" s="135">
        <v>16.408852</v>
      </c>
      <c r="J138" s="76">
        <v>16.697642</v>
      </c>
      <c r="K138" s="135">
        <v>17.192792</v>
      </c>
      <c r="L138" s="76">
        <v>17.673463</v>
      </c>
      <c r="M138" s="135">
        <v>16.958175</v>
      </c>
      <c r="N138" s="76">
        <v>16.834684609375</v>
      </c>
      <c r="O138" s="76">
        <v>16.7456204302734</v>
      </c>
      <c r="Q138" s="38">
        <f>O138/N138-1</f>
        <v>-0.005290516642765031</v>
      </c>
    </row>
    <row r="139" ht="12.75" customHeight="1">
      <c r="B139" s="92" t="str">
        <f>$B$8</f>
        <v>Source ARCEP, Observatoire des CE - Enquêtes annuelles de 1998 à 2009, enquête trimestrielle pour 2010, estimation provisoire</v>
      </c>
    </row>
    <row r="140" spans="2:16" s="17" customFormat="1" ht="12.75" customHeight="1">
      <c r="B140" s="4"/>
      <c r="C140" s="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289"/>
    </row>
    <row r="141" spans="2:15" ht="12.75" customHeight="1">
      <c r="B141" s="137" t="s">
        <v>61</v>
      </c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9"/>
      <c r="O141" s="139"/>
    </row>
    <row r="142" spans="2:17" ht="12.75" customHeight="1">
      <c r="B142" s="7" t="s">
        <v>23</v>
      </c>
      <c r="C142" s="140">
        <v>1998</v>
      </c>
      <c r="D142" s="140">
        <v>1999</v>
      </c>
      <c r="E142" s="140">
        <v>2000</v>
      </c>
      <c r="F142" s="140">
        <v>2001</v>
      </c>
      <c r="G142" s="140">
        <v>2002</v>
      </c>
      <c r="H142" s="140">
        <v>2003</v>
      </c>
      <c r="I142" s="117">
        <v>2004</v>
      </c>
      <c r="J142" s="117">
        <v>2005</v>
      </c>
      <c r="K142" s="140">
        <v>2006</v>
      </c>
      <c r="L142" s="8">
        <v>2007</v>
      </c>
      <c r="M142" s="140">
        <v>2008</v>
      </c>
      <c r="N142" s="8">
        <v>2009</v>
      </c>
      <c r="O142" s="63">
        <f>O$3</f>
        <v>2010</v>
      </c>
      <c r="Q142" s="34" t="str">
        <f>Q$21</f>
        <v>évolution 2009/2010</v>
      </c>
    </row>
    <row r="143" spans="2:17" ht="12.75" customHeight="1">
      <c r="B143" s="114" t="s">
        <v>62</v>
      </c>
      <c r="C143" s="141"/>
      <c r="D143" s="71">
        <v>11789</v>
      </c>
      <c r="E143" s="71">
        <v>16269</v>
      </c>
      <c r="F143" s="71">
        <v>17665</v>
      </c>
      <c r="G143" s="71">
        <v>18710</v>
      </c>
      <c r="H143" s="71">
        <v>20838.73</v>
      </c>
      <c r="I143" s="71">
        <v>22168.159</v>
      </c>
      <c r="J143" s="39">
        <v>20081.609</v>
      </c>
      <c r="K143" s="71">
        <v>19168.384</v>
      </c>
      <c r="L143" s="39">
        <v>18802.278</v>
      </c>
      <c r="M143" s="71">
        <v>18490</v>
      </c>
      <c r="N143" s="192">
        <v>17797.364013249</v>
      </c>
      <c r="O143" s="39">
        <v>17470.7380134745</v>
      </c>
      <c r="Q143" s="38">
        <f aca="true" t="shared" si="3" ref="Q143:Q150">O143/N143-1</f>
        <v>-0.018352493073207188</v>
      </c>
    </row>
    <row r="144" spans="2:17" ht="12.75" customHeight="1">
      <c r="B144" s="115" t="s">
        <v>63</v>
      </c>
      <c r="C144" s="141"/>
      <c r="D144" s="67">
        <v>4880</v>
      </c>
      <c r="E144" s="67">
        <v>11715</v>
      </c>
      <c r="F144" s="67">
        <v>16157</v>
      </c>
      <c r="G144" s="67">
        <v>19939</v>
      </c>
      <c r="H144" s="67">
        <v>25968.046</v>
      </c>
      <c r="I144" s="67">
        <v>31868.865</v>
      </c>
      <c r="J144" s="39">
        <v>40612.349</v>
      </c>
      <c r="K144" s="67">
        <v>50361.878</v>
      </c>
      <c r="L144" s="39">
        <v>52758.908</v>
      </c>
      <c r="M144" s="67">
        <v>53131.003</v>
      </c>
      <c r="N144" s="192">
        <v>50843.804690560115</v>
      </c>
      <c r="O144" s="39">
        <v>50003.83354064143</v>
      </c>
      <c r="Q144" s="38">
        <f t="shared" si="3"/>
        <v>-0.016520619474306053</v>
      </c>
    </row>
    <row r="145" spans="2:17" ht="15.75" customHeight="1">
      <c r="B145" s="115" t="s">
        <v>64</v>
      </c>
      <c r="C145" s="141"/>
      <c r="D145" s="67">
        <v>3609</v>
      </c>
      <c r="E145" s="67">
        <v>6840</v>
      </c>
      <c r="F145" s="67">
        <v>9521</v>
      </c>
      <c r="G145" s="67">
        <v>11973</v>
      </c>
      <c r="H145" s="67">
        <v>15202.333</v>
      </c>
      <c r="I145" s="67">
        <v>18267.361</v>
      </c>
      <c r="J145" s="39">
        <v>18925.227</v>
      </c>
      <c r="K145" s="67">
        <v>22155.937</v>
      </c>
      <c r="L145" s="39">
        <v>25274.787</v>
      </c>
      <c r="M145" s="67">
        <v>27216.346</v>
      </c>
      <c r="N145" s="192">
        <v>29138.184177241103</v>
      </c>
      <c r="O145" s="39">
        <v>32000.4055556235</v>
      </c>
      <c r="Q145" s="38">
        <f t="shared" si="3"/>
        <v>0.09822922941842016</v>
      </c>
    </row>
    <row r="146" spans="2:17" ht="12.75" customHeight="1">
      <c r="B146" s="115" t="s">
        <v>65</v>
      </c>
      <c r="C146" s="141"/>
      <c r="D146" s="109">
        <v>293</v>
      </c>
      <c r="E146" s="67">
        <v>498</v>
      </c>
      <c r="F146" s="67">
        <v>692</v>
      </c>
      <c r="G146" s="67">
        <v>713</v>
      </c>
      <c r="H146" s="67">
        <v>804.913</v>
      </c>
      <c r="I146" s="67">
        <v>958.619</v>
      </c>
      <c r="J146" s="39">
        <v>998.901</v>
      </c>
      <c r="K146" s="67">
        <v>1159.954</v>
      </c>
      <c r="L146" s="39">
        <v>1366.185</v>
      </c>
      <c r="M146" s="67">
        <v>1565.02</v>
      </c>
      <c r="N146" s="192">
        <v>1752.58014510572</v>
      </c>
      <c r="O146" s="39">
        <v>2357.71712845913</v>
      </c>
      <c r="Q146" s="38">
        <f t="shared" si="3"/>
        <v>0.34528348677424203</v>
      </c>
    </row>
    <row r="147" spans="2:17" ht="12.75" customHeight="1">
      <c r="B147" s="115" t="s">
        <v>66</v>
      </c>
      <c r="C147" s="141"/>
      <c r="D147" s="141"/>
      <c r="E147" s="67">
        <v>318</v>
      </c>
      <c r="F147" s="67">
        <v>385</v>
      </c>
      <c r="G147" s="67">
        <v>509</v>
      </c>
      <c r="H147" s="67">
        <v>654.518</v>
      </c>
      <c r="I147" s="67">
        <v>984.89</v>
      </c>
      <c r="J147" s="39">
        <v>1092.541</v>
      </c>
      <c r="K147" s="67">
        <v>1179.678</v>
      </c>
      <c r="L147" s="39">
        <v>1323.14</v>
      </c>
      <c r="M147" s="67">
        <v>1377.04</v>
      </c>
      <c r="N147" s="192">
        <v>1304.20524086507</v>
      </c>
      <c r="O147" s="39">
        <v>1357.3091589184899</v>
      </c>
      <c r="Q147" s="38">
        <f t="shared" si="3"/>
        <v>0.040717454883248516</v>
      </c>
    </row>
    <row r="148" spans="2:17" ht="12.75" customHeight="1">
      <c r="B148" s="130" t="s">
        <v>67</v>
      </c>
      <c r="C148" s="142">
        <v>9968</v>
      </c>
      <c r="D148" s="142">
        <v>20571</v>
      </c>
      <c r="E148" s="142">
        <v>35640</v>
      </c>
      <c r="F148" s="142">
        <v>44419</v>
      </c>
      <c r="G148" s="142">
        <v>51844</v>
      </c>
      <c r="H148" s="142">
        <v>63468.54</v>
      </c>
      <c r="I148" s="142">
        <v>74247.89400000001</v>
      </c>
      <c r="J148" s="142">
        <v>81710.627</v>
      </c>
      <c r="K148" s="142">
        <v>94025.83</v>
      </c>
      <c r="L148" s="142">
        <v>99525.298</v>
      </c>
      <c r="M148" s="142">
        <v>101779.409</v>
      </c>
      <c r="N148" s="142">
        <v>100836.13826702102</v>
      </c>
      <c r="O148" s="142">
        <v>103189.912233365</v>
      </c>
      <c r="Q148" s="38">
        <f t="shared" si="3"/>
        <v>0.023342563557035678</v>
      </c>
    </row>
    <row r="149" spans="2:17" ht="12.75" customHeight="1">
      <c r="B149" s="219" t="s">
        <v>58</v>
      </c>
      <c r="C149" s="143"/>
      <c r="D149" s="143"/>
      <c r="E149" s="39">
        <v>32070</v>
      </c>
      <c r="F149" s="39">
        <v>39793</v>
      </c>
      <c r="G149" s="39">
        <v>46646</v>
      </c>
      <c r="H149" s="39">
        <v>57378.454</v>
      </c>
      <c r="I149" s="39">
        <v>68065.7</v>
      </c>
      <c r="J149" s="39">
        <v>74576.437</v>
      </c>
      <c r="K149" s="39">
        <v>87053.884</v>
      </c>
      <c r="L149" s="39">
        <v>91930.045</v>
      </c>
      <c r="M149" s="43">
        <v>93690.7517601799</v>
      </c>
      <c r="N149" s="43">
        <v>93589</v>
      </c>
      <c r="O149" s="43">
        <v>96470</v>
      </c>
      <c r="Q149" s="38">
        <f t="shared" si="3"/>
        <v>0.0307835322527219</v>
      </c>
    </row>
    <row r="150" spans="2:17" ht="12.75" customHeight="1">
      <c r="B150" s="197" t="s">
        <v>59</v>
      </c>
      <c r="C150" s="141"/>
      <c r="D150" s="141"/>
      <c r="E150" s="67">
        <v>3570</v>
      </c>
      <c r="F150" s="67">
        <v>4626</v>
      </c>
      <c r="G150" s="67">
        <v>5197</v>
      </c>
      <c r="H150" s="67">
        <v>6090.604</v>
      </c>
      <c r="I150" s="67">
        <v>6182.196</v>
      </c>
      <c r="J150" s="35">
        <v>7134.19</v>
      </c>
      <c r="K150" s="67">
        <v>6971.946</v>
      </c>
      <c r="L150" s="35">
        <v>7595.258</v>
      </c>
      <c r="M150" s="190">
        <v>8088.66020889301</v>
      </c>
      <c r="N150" s="158">
        <v>7247</v>
      </c>
      <c r="O150" s="158">
        <v>6720</v>
      </c>
      <c r="Q150" s="38">
        <f t="shared" si="3"/>
        <v>-0.07271974610183529</v>
      </c>
    </row>
    <row r="151" ht="12.75" customHeight="1">
      <c r="B151" s="92" t="str">
        <f>$B$8</f>
        <v>Source ARCEP, Observatoire des CE - Enquêtes annuelles de 1998 à 2009, enquête trimestrielle pour 2010, estimation provisoire</v>
      </c>
    </row>
    <row r="152" spans="6:16" ht="12.75" customHeight="1">
      <c r="F152" s="6"/>
      <c r="G152" s="6"/>
      <c r="H152" s="6"/>
      <c r="K152" s="6"/>
      <c r="P152" s="290"/>
    </row>
    <row r="153" spans="2:17" ht="13.5" customHeight="1">
      <c r="B153" s="144" t="s">
        <v>68</v>
      </c>
      <c r="C153" s="208">
        <v>1998</v>
      </c>
      <c r="D153" s="8">
        <v>1999</v>
      </c>
      <c r="E153" s="119">
        <v>2000</v>
      </c>
      <c r="F153" s="119">
        <v>2001</v>
      </c>
      <c r="G153" s="119">
        <v>2002</v>
      </c>
      <c r="H153" s="119">
        <v>2003</v>
      </c>
      <c r="I153" s="8">
        <v>2004</v>
      </c>
      <c r="J153" s="8">
        <v>2005</v>
      </c>
      <c r="K153" s="119">
        <v>2006</v>
      </c>
      <c r="L153" s="8">
        <v>2007</v>
      </c>
      <c r="M153" s="119">
        <v>2008</v>
      </c>
      <c r="N153" s="8">
        <v>2009</v>
      </c>
      <c r="O153" s="8">
        <f>O$3</f>
        <v>2010</v>
      </c>
      <c r="P153" s="290"/>
      <c r="Q153" s="34" t="str">
        <f>Q$21</f>
        <v>évolution 2009/2010</v>
      </c>
    </row>
    <row r="154" spans="1:17" ht="12.75" customHeight="1">
      <c r="A154" s="129" t="s">
        <v>69</v>
      </c>
      <c r="B154" s="145" t="s">
        <v>70</v>
      </c>
      <c r="C154" s="214"/>
      <c r="D154" s="214"/>
      <c r="E154" s="146">
        <v>1471</v>
      </c>
      <c r="F154" s="146">
        <v>3508</v>
      </c>
      <c r="G154" s="146">
        <v>5523</v>
      </c>
      <c r="H154" s="146">
        <v>8188</v>
      </c>
      <c r="I154" s="146">
        <v>10414</v>
      </c>
      <c r="J154" s="146">
        <v>12862</v>
      </c>
      <c r="K154" s="146">
        <v>15344</v>
      </c>
      <c r="L154" s="146">
        <v>19492</v>
      </c>
      <c r="M154" s="146">
        <v>35060</v>
      </c>
      <c r="N154" s="146">
        <v>63478</v>
      </c>
      <c r="O154" s="146">
        <f>O155+O156</f>
        <v>103424</v>
      </c>
      <c r="P154" s="290"/>
      <c r="Q154" s="38">
        <f>O154/N154-1</f>
        <v>0.6292888874885787</v>
      </c>
    </row>
    <row r="155" spans="2:17" ht="12.75" customHeight="1">
      <c r="B155" s="147" t="s">
        <v>71</v>
      </c>
      <c r="C155" s="143"/>
      <c r="D155" s="143"/>
      <c r="E155" s="148">
        <v>1471</v>
      </c>
      <c r="F155" s="148">
        <v>3508</v>
      </c>
      <c r="G155" s="148">
        <v>5523</v>
      </c>
      <c r="H155" s="148">
        <v>8188</v>
      </c>
      <c r="I155" s="35">
        <v>10335</v>
      </c>
      <c r="J155" s="39">
        <v>12597</v>
      </c>
      <c r="K155" s="148">
        <v>15050</v>
      </c>
      <c r="L155" s="39">
        <v>19236</v>
      </c>
      <c r="M155" s="148">
        <v>34653</v>
      </c>
      <c r="N155" s="192">
        <v>63015</v>
      </c>
      <c r="O155" s="39">
        <v>102776</v>
      </c>
      <c r="P155" s="290"/>
      <c r="Q155" s="38">
        <f>O155/N155-1</f>
        <v>0.6309767515670872</v>
      </c>
    </row>
    <row r="156" spans="2:17" ht="12.75" customHeight="1">
      <c r="B156" s="147" t="s">
        <v>72</v>
      </c>
      <c r="C156" s="143"/>
      <c r="D156" s="143"/>
      <c r="E156" s="143"/>
      <c r="F156" s="143"/>
      <c r="G156" s="143"/>
      <c r="H156" s="143"/>
      <c r="I156" s="39">
        <v>79</v>
      </c>
      <c r="J156" s="39">
        <v>265</v>
      </c>
      <c r="K156" s="43">
        <v>294</v>
      </c>
      <c r="L156" s="39">
        <v>256</v>
      </c>
      <c r="M156" s="39">
        <v>407</v>
      </c>
      <c r="N156" s="192">
        <v>463</v>
      </c>
      <c r="O156" s="39">
        <v>648</v>
      </c>
      <c r="P156" s="290"/>
      <c r="Q156" s="38">
        <f>O156/N156-1</f>
        <v>0.39956803455723544</v>
      </c>
    </row>
    <row r="157" spans="2:16" s="17" customFormat="1" ht="12.75" customHeight="1">
      <c r="B157" s="92" t="str">
        <f>$B$8</f>
        <v>Source ARCEP, Observatoire des CE - Enquêtes annuelles de 1998 à 2009, enquête trimestrielle pour 2010, estimation provisoire</v>
      </c>
      <c r="C157" s="5"/>
      <c r="D157" s="5"/>
      <c r="E157" s="5"/>
      <c r="F157" s="5"/>
      <c r="G157" s="5"/>
      <c r="H157" s="5"/>
      <c r="I157" s="6"/>
      <c r="J157" s="6"/>
      <c r="K157" s="5"/>
      <c r="L157" s="6"/>
      <c r="M157" s="6"/>
      <c r="N157" s="6"/>
      <c r="O157" s="6"/>
      <c r="P157" s="290"/>
    </row>
    <row r="158" spans="2:16" s="17" customFormat="1" ht="12.75" customHeight="1">
      <c r="B158" s="92"/>
      <c r="C158" s="5"/>
      <c r="D158" s="5"/>
      <c r="E158" s="5"/>
      <c r="F158" s="5"/>
      <c r="G158" s="5"/>
      <c r="H158" s="5"/>
      <c r="I158" s="6"/>
      <c r="J158" s="6"/>
      <c r="K158" s="5"/>
      <c r="L158" s="6"/>
      <c r="M158" s="6"/>
      <c r="N158" s="6"/>
      <c r="O158" s="6"/>
      <c r="P158" s="290"/>
    </row>
    <row r="159" spans="2:17" s="17" customFormat="1" ht="12.75" customHeight="1">
      <c r="B159" s="144" t="s">
        <v>28</v>
      </c>
      <c r="C159" s="8">
        <v>1998</v>
      </c>
      <c r="D159" s="119">
        <v>1999</v>
      </c>
      <c r="E159" s="119">
        <v>2000</v>
      </c>
      <c r="F159" s="119">
        <v>2001</v>
      </c>
      <c r="G159" s="119">
        <v>2002</v>
      </c>
      <c r="H159" s="119">
        <v>2003</v>
      </c>
      <c r="I159" s="8">
        <v>2004</v>
      </c>
      <c r="J159" s="8">
        <v>2005</v>
      </c>
      <c r="K159" s="119">
        <v>2006</v>
      </c>
      <c r="L159" s="8">
        <v>2007</v>
      </c>
      <c r="M159" s="119">
        <v>2008</v>
      </c>
      <c r="N159" s="8">
        <v>2009</v>
      </c>
      <c r="O159" s="8">
        <f>O$3</f>
        <v>2010</v>
      </c>
      <c r="P159" s="289"/>
      <c r="Q159" s="34" t="str">
        <f>Q$21</f>
        <v>évolution 2009/2010</v>
      </c>
    </row>
    <row r="160" spans="1:17" s="17" customFormat="1" ht="12.75" customHeight="1">
      <c r="A160" s="129" t="s">
        <v>110</v>
      </c>
      <c r="B160" s="145" t="s">
        <v>109</v>
      </c>
      <c r="C160" s="209"/>
      <c r="D160" s="209"/>
      <c r="E160" s="209"/>
      <c r="F160" s="209"/>
      <c r="G160" s="209"/>
      <c r="H160" s="209"/>
      <c r="I160" s="210">
        <v>0.205451</v>
      </c>
      <c r="J160" s="132">
        <v>0.32284</v>
      </c>
      <c r="K160" s="132">
        <v>0.433084</v>
      </c>
      <c r="L160" s="132">
        <v>0.8846465</v>
      </c>
      <c r="M160" s="132">
        <v>1.376307</v>
      </c>
      <c r="N160" s="132">
        <v>1.798</v>
      </c>
      <c r="O160" s="132">
        <v>2.316</v>
      </c>
      <c r="P160" s="289"/>
      <c r="Q160" s="38">
        <f>O160/N160-1</f>
        <v>0.28809788654060053</v>
      </c>
    </row>
    <row r="161" spans="2:16" s="17" customFormat="1" ht="12.75" customHeight="1">
      <c r="B161" s="92" t="str">
        <f>$B$8</f>
        <v>Source ARCEP, Observatoire des CE - Enquêtes annuelles de 1998 à 2009, enquête trimestrielle pour 2010, estimation provisoire</v>
      </c>
      <c r="C161" s="5"/>
      <c r="D161" s="5"/>
      <c r="E161" s="5"/>
      <c r="F161" s="5"/>
      <c r="G161" s="5"/>
      <c r="H161" s="5"/>
      <c r="I161" s="6"/>
      <c r="J161" s="6"/>
      <c r="K161" s="5"/>
      <c r="L161" s="6"/>
      <c r="M161" s="6"/>
      <c r="N161" s="6"/>
      <c r="O161" s="6"/>
      <c r="P161" s="290"/>
    </row>
    <row r="162" spans="2:16" s="17" customFormat="1" ht="12.75" customHeight="1">
      <c r="B162" s="92"/>
      <c r="C162" s="5"/>
      <c r="D162" s="5"/>
      <c r="E162" s="5"/>
      <c r="F162" s="5"/>
      <c r="G162" s="5"/>
      <c r="H162" s="5"/>
      <c r="I162" s="6"/>
      <c r="J162" s="6"/>
      <c r="K162" s="5"/>
      <c r="L162" s="6"/>
      <c r="M162" s="6"/>
      <c r="N162" s="6"/>
      <c r="O162" s="6"/>
      <c r="P162" s="290"/>
    </row>
    <row r="163" spans="2:16" s="17" customFormat="1" ht="12.75" customHeight="1">
      <c r="B163" s="92"/>
      <c r="C163" s="5"/>
      <c r="D163" s="5"/>
      <c r="E163" s="5"/>
      <c r="F163" s="5"/>
      <c r="G163" s="5"/>
      <c r="H163" s="5"/>
      <c r="I163" s="6"/>
      <c r="J163" s="6"/>
      <c r="K163" s="5"/>
      <c r="L163" s="6"/>
      <c r="M163" s="6"/>
      <c r="N163" s="6"/>
      <c r="O163" s="6"/>
      <c r="P163" s="290"/>
    </row>
    <row r="164" spans="2:16" s="17" customFormat="1" ht="12.75" customHeight="1">
      <c r="B164" s="92"/>
      <c r="C164" s="5"/>
      <c r="D164" s="5"/>
      <c r="E164" s="5"/>
      <c r="F164" s="5"/>
      <c r="G164" s="5"/>
      <c r="H164" s="5"/>
      <c r="I164" s="6"/>
      <c r="J164" s="6"/>
      <c r="K164" s="5"/>
      <c r="L164" s="6"/>
      <c r="M164" s="6"/>
      <c r="N164" s="6"/>
      <c r="O164" s="6"/>
      <c r="P164" s="290"/>
    </row>
    <row r="165" spans="2:16" s="79" customFormat="1" ht="12.75" customHeight="1" thickBot="1">
      <c r="B165" s="80"/>
      <c r="C165" s="81"/>
      <c r="D165" s="81"/>
      <c r="E165" s="82"/>
      <c r="F165" s="82"/>
      <c r="G165" s="82"/>
      <c r="H165" s="82"/>
      <c r="I165" s="60"/>
      <c r="J165" s="60"/>
      <c r="K165" s="82"/>
      <c r="L165" s="60"/>
      <c r="M165" s="60"/>
      <c r="N165" s="60"/>
      <c r="O165" s="60"/>
      <c r="P165" s="290"/>
    </row>
    <row r="166" spans="1:21" s="79" customFormat="1" ht="16.5" customHeight="1" thickBot="1">
      <c r="A166" s="1" t="s">
        <v>73</v>
      </c>
      <c r="B166" s="23"/>
      <c r="C166" s="83"/>
      <c r="D166" s="83"/>
      <c r="E166" s="83"/>
      <c r="F166" s="83"/>
      <c r="G166" s="83"/>
      <c r="H166" s="83"/>
      <c r="I166" s="84"/>
      <c r="J166" s="84"/>
      <c r="K166" s="83"/>
      <c r="L166" s="3"/>
      <c r="M166" s="2"/>
      <c r="N166" s="3"/>
      <c r="O166" s="3"/>
      <c r="P166" s="290"/>
      <c r="T166" s="85"/>
      <c r="U166" s="85"/>
    </row>
    <row r="167" spans="2:21" s="79" customFormat="1" ht="12.75" customHeight="1" thickBot="1">
      <c r="B167" s="80"/>
      <c r="C167" s="81"/>
      <c r="D167" s="81"/>
      <c r="E167" s="82"/>
      <c r="F167" s="82"/>
      <c r="G167" s="82"/>
      <c r="H167" s="82"/>
      <c r="I167" s="60"/>
      <c r="J167" s="60"/>
      <c r="K167" s="82"/>
      <c r="L167" s="60"/>
      <c r="M167" s="60"/>
      <c r="N167" s="60"/>
      <c r="O167" s="60"/>
      <c r="P167" s="290"/>
      <c r="T167" s="85"/>
      <c r="U167" s="85"/>
    </row>
    <row r="168" spans="1:21" s="79" customFormat="1" ht="12.75" customHeight="1" thickBot="1">
      <c r="A168" s="86" t="s">
        <v>34</v>
      </c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290"/>
      <c r="T168" s="85"/>
      <c r="U168" s="85"/>
    </row>
    <row r="169" spans="2:21" s="79" customFormat="1" ht="12.75" customHeight="1">
      <c r="B169" s="80"/>
      <c r="C169" s="81"/>
      <c r="D169" s="81"/>
      <c r="E169" s="82"/>
      <c r="F169" s="82"/>
      <c r="G169" s="82"/>
      <c r="H169" s="82"/>
      <c r="I169" s="60"/>
      <c r="J169" s="60"/>
      <c r="K169" s="82"/>
      <c r="L169" s="60"/>
      <c r="M169" s="60"/>
      <c r="N169" s="221"/>
      <c r="O169" s="221"/>
      <c r="P169" s="290"/>
      <c r="T169" s="85"/>
      <c r="U169" s="85"/>
    </row>
    <row r="170" spans="1:16" ht="12.75">
      <c r="A170" s="225" t="s">
        <v>113</v>
      </c>
      <c r="B170" s="226" t="s">
        <v>75</v>
      </c>
      <c r="C170" s="227"/>
      <c r="D170" s="227"/>
      <c r="E170" s="227"/>
      <c r="F170" s="227"/>
      <c r="G170" s="227"/>
      <c r="H170" s="227"/>
      <c r="I170" s="227"/>
      <c r="J170" s="227"/>
      <c r="K170" s="227"/>
      <c r="L170" s="227"/>
      <c r="M170" s="227"/>
      <c r="N170" s="227"/>
      <c r="O170" s="228"/>
      <c r="P170" s="290"/>
    </row>
    <row r="171" spans="2:17" ht="12.75" customHeight="1">
      <c r="B171" s="7" t="s">
        <v>76</v>
      </c>
      <c r="C171" s="8">
        <v>1998</v>
      </c>
      <c r="D171" s="8">
        <v>1999</v>
      </c>
      <c r="E171" s="8">
        <v>2000</v>
      </c>
      <c r="F171" s="8">
        <v>2001</v>
      </c>
      <c r="G171" s="8">
        <v>2002</v>
      </c>
      <c r="H171" s="8">
        <v>2003</v>
      </c>
      <c r="I171" s="8">
        <v>2004</v>
      </c>
      <c r="J171" s="8">
        <v>2005</v>
      </c>
      <c r="K171" s="8">
        <v>2006</v>
      </c>
      <c r="L171" s="8">
        <v>2007</v>
      </c>
      <c r="M171" s="8">
        <v>2008</v>
      </c>
      <c r="N171" s="8">
        <v>2009</v>
      </c>
      <c r="O171" s="63">
        <f>O$3</f>
        <v>2010</v>
      </c>
      <c r="P171" s="290"/>
      <c r="Q171" s="34" t="str">
        <f>Q$21</f>
        <v>évolution 2009/2010</v>
      </c>
    </row>
    <row r="172" spans="2:17" ht="12.75" customHeight="1">
      <c r="B172" s="115" t="s">
        <v>77</v>
      </c>
      <c r="C172" s="35">
        <v>6669</v>
      </c>
      <c r="D172" s="35">
        <v>6014.36966</v>
      </c>
      <c r="E172" s="35">
        <v>5013.663310000001</v>
      </c>
      <c r="F172" s="35">
        <v>4520.17822</v>
      </c>
      <c r="G172" s="35">
        <v>4192.07094</v>
      </c>
      <c r="H172" s="35">
        <v>3850.24571</v>
      </c>
      <c r="I172" s="35">
        <v>3567.43868</v>
      </c>
      <c r="J172" s="35">
        <v>3263.5478399999997</v>
      </c>
      <c r="K172" s="35">
        <v>2971.22962</v>
      </c>
      <c r="L172" s="35">
        <v>2361.05679</v>
      </c>
      <c r="M172" s="35">
        <v>2128.05511875903</v>
      </c>
      <c r="N172" s="35">
        <v>1768.1937331399602</v>
      </c>
      <c r="O172" s="35">
        <v>1577</v>
      </c>
      <c r="P172" s="290"/>
      <c r="Q172" s="38">
        <f>O172/N172-1</f>
        <v>-0.10812940321897768</v>
      </c>
    </row>
    <row r="173" spans="2:17" ht="12.75" customHeight="1">
      <c r="B173" s="115" t="s">
        <v>43</v>
      </c>
      <c r="C173" s="39">
        <v>1139</v>
      </c>
      <c r="D173" s="149">
        <v>961</v>
      </c>
      <c r="E173" s="149">
        <v>897</v>
      </c>
      <c r="F173" s="149">
        <v>871</v>
      </c>
      <c r="G173" s="149">
        <v>850</v>
      </c>
      <c r="H173" s="149">
        <v>819</v>
      </c>
      <c r="I173" s="39">
        <v>672.8428100000001</v>
      </c>
      <c r="J173" s="39">
        <v>632.2174399999999</v>
      </c>
      <c r="K173" s="39">
        <v>561.53409</v>
      </c>
      <c r="L173" s="39">
        <v>555.77638</v>
      </c>
      <c r="M173" s="39">
        <v>557.349277722526</v>
      </c>
      <c r="N173" s="39">
        <v>496.491479494845</v>
      </c>
      <c r="O173" s="39">
        <v>484</v>
      </c>
      <c r="P173" s="290"/>
      <c r="Q173" s="38">
        <v>-0.026</v>
      </c>
    </row>
    <row r="174" spans="2:17" ht="12.75" customHeight="1">
      <c r="B174" s="108" t="s">
        <v>78</v>
      </c>
      <c r="C174" s="39">
        <v>1716</v>
      </c>
      <c r="D174" s="39">
        <v>2253</v>
      </c>
      <c r="E174" s="39">
        <v>2729</v>
      </c>
      <c r="F174" s="39">
        <v>2895</v>
      </c>
      <c r="G174" s="39">
        <v>2919</v>
      </c>
      <c r="H174" s="39">
        <v>2758</v>
      </c>
      <c r="I174" s="39">
        <v>2425.32564</v>
      </c>
      <c r="J174" s="39">
        <v>2065.20148</v>
      </c>
      <c r="K174" s="39">
        <v>1678.49681</v>
      </c>
      <c r="L174" s="39">
        <v>1724.63759</v>
      </c>
      <c r="M174" s="39">
        <v>1643.9201100543</v>
      </c>
      <c r="N174" s="39">
        <v>1523.01003540764</v>
      </c>
      <c r="O174" s="39">
        <v>1419</v>
      </c>
      <c r="P174" s="290"/>
      <c r="Q174" s="38">
        <f>O174/N174-1</f>
        <v>-0.06829241632659455</v>
      </c>
    </row>
    <row r="175" spans="2:17" ht="12.75" customHeight="1">
      <c r="B175" s="229" t="s">
        <v>79</v>
      </c>
      <c r="C175" s="264">
        <v>9524</v>
      </c>
      <c r="D175" s="264">
        <v>9228</v>
      </c>
      <c r="E175" s="264">
        <v>8639</v>
      </c>
      <c r="F175" s="264">
        <v>8287</v>
      </c>
      <c r="G175" s="264">
        <v>7961</v>
      </c>
      <c r="H175" s="264">
        <v>7427</v>
      </c>
      <c r="I175" s="264">
        <v>6665.607130000001</v>
      </c>
      <c r="J175" s="264">
        <v>5960.966759999999</v>
      </c>
      <c r="K175" s="264">
        <v>5211.26052</v>
      </c>
      <c r="L175" s="264">
        <v>4641.47076</v>
      </c>
      <c r="M175" s="264">
        <v>4329.32450653586</v>
      </c>
      <c r="N175" s="264">
        <v>3787.69511434173</v>
      </c>
      <c r="O175" s="264">
        <f>SUM(O172:O174)</f>
        <v>3480</v>
      </c>
      <c r="P175" s="290"/>
      <c r="Q175" s="38">
        <f>O175/N175-1</f>
        <v>-0.08123544927802484</v>
      </c>
    </row>
    <row r="176" spans="2:16" s="17" customFormat="1" ht="12.75" customHeight="1">
      <c r="B176" s="92" t="str">
        <f>$B$8</f>
        <v>Source ARCEP, Observatoire des CE - Enquêtes annuelles de 1998 à 2009, enquête trimestrielle pour 2010, estimation provisoire</v>
      </c>
      <c r="C176" s="150"/>
      <c r="D176" s="150"/>
      <c r="E176" s="150"/>
      <c r="F176" s="150"/>
      <c r="G176" s="150"/>
      <c r="H176" s="150"/>
      <c r="I176" s="6"/>
      <c r="J176" s="6"/>
      <c r="K176" s="150"/>
      <c r="L176" s="6"/>
      <c r="M176" s="6"/>
      <c r="N176" s="6"/>
      <c r="O176" s="6"/>
      <c r="P176" s="290"/>
    </row>
    <row r="177" spans="2:16" s="17" customFormat="1" ht="12.75" customHeight="1">
      <c r="B177" s="92"/>
      <c r="C177" s="150"/>
      <c r="D177" s="150"/>
      <c r="E177" s="150"/>
      <c r="F177" s="150"/>
      <c r="G177" s="150"/>
      <c r="H177" s="150"/>
      <c r="I177" s="6"/>
      <c r="J177" s="6"/>
      <c r="K177" s="150"/>
      <c r="L177" s="6"/>
      <c r="M177" s="6"/>
      <c r="N177" s="6"/>
      <c r="O177" s="6"/>
      <c r="P177" s="290"/>
    </row>
    <row r="178" spans="2:17" ht="12.75">
      <c r="B178" s="7" t="s">
        <v>4</v>
      </c>
      <c r="C178" s="8">
        <v>1998</v>
      </c>
      <c r="D178" s="8">
        <v>1999</v>
      </c>
      <c r="E178" s="8">
        <v>2000</v>
      </c>
      <c r="F178" s="8">
        <v>2001</v>
      </c>
      <c r="G178" s="8">
        <v>2002</v>
      </c>
      <c r="H178" s="8">
        <v>2003</v>
      </c>
      <c r="I178" s="8">
        <v>2004</v>
      </c>
      <c r="J178" s="8">
        <v>2005</v>
      </c>
      <c r="K178" s="8">
        <v>2006</v>
      </c>
      <c r="L178" s="8">
        <v>2007</v>
      </c>
      <c r="M178" s="8">
        <v>2008</v>
      </c>
      <c r="N178" s="8">
        <v>2009</v>
      </c>
      <c r="O178" s="8">
        <f>O$3</f>
        <v>2010</v>
      </c>
      <c r="P178" s="290"/>
      <c r="Q178" s="34" t="str">
        <f>Q$21</f>
        <v>évolution 2009/2010</v>
      </c>
    </row>
    <row r="179" spans="1:17" ht="12.75">
      <c r="A179" s="259" t="s">
        <v>115</v>
      </c>
      <c r="B179" s="261" t="s">
        <v>74</v>
      </c>
      <c r="C179" s="263">
        <v>4299</v>
      </c>
      <c r="D179" s="263">
        <v>4869</v>
      </c>
      <c r="E179" s="263">
        <v>5144</v>
      </c>
      <c r="F179" s="263">
        <v>5366</v>
      </c>
      <c r="G179" s="263">
        <v>5426</v>
      </c>
      <c r="H179" s="263">
        <v>5505</v>
      </c>
      <c r="I179" s="263">
        <v>5439.046010000001</v>
      </c>
      <c r="J179" s="263">
        <v>5651.208549999999</v>
      </c>
      <c r="K179" s="263">
        <v>5782.8322</v>
      </c>
      <c r="L179" s="263">
        <v>5483.697771739129</v>
      </c>
      <c r="M179" s="263">
        <v>5232.877409832772</v>
      </c>
      <c r="N179" s="263">
        <v>4736.34414015897</v>
      </c>
      <c r="O179" s="263">
        <v>4362</v>
      </c>
      <c r="P179" s="290"/>
      <c r="Q179" s="38">
        <f>O179/N179-1</f>
        <v>-0.07903651615703866</v>
      </c>
    </row>
    <row r="180" spans="1:17" ht="12.75">
      <c r="A180" s="262"/>
      <c r="B180" s="151" t="s">
        <v>123</v>
      </c>
      <c r="C180" s="153">
        <v>9524</v>
      </c>
      <c r="D180" s="153">
        <v>9228</v>
      </c>
      <c r="E180" s="153">
        <v>8639</v>
      </c>
      <c r="F180" s="153">
        <v>8287</v>
      </c>
      <c r="G180" s="153">
        <v>7961</v>
      </c>
      <c r="H180" s="153">
        <v>7427</v>
      </c>
      <c r="I180" s="153">
        <v>6647</v>
      </c>
      <c r="J180" s="153">
        <v>5865</v>
      </c>
      <c r="K180" s="153">
        <v>4986</v>
      </c>
      <c r="L180" s="153">
        <v>4223.36145</v>
      </c>
      <c r="M180" s="153">
        <v>3750</v>
      </c>
      <c r="N180" s="153">
        <v>3105</v>
      </c>
      <c r="O180" s="153">
        <v>2725.5553383655624</v>
      </c>
      <c r="P180" s="290"/>
      <c r="Q180" s="38">
        <f>O180/N180-1</f>
        <v>-0.1222043998822665</v>
      </c>
    </row>
    <row r="181" spans="2:17" ht="12.75" customHeight="1">
      <c r="B181" s="151" t="s">
        <v>80</v>
      </c>
      <c r="C181" s="152">
        <v>728</v>
      </c>
      <c r="D181" s="152">
        <v>651</v>
      </c>
      <c r="E181" s="152">
        <v>516</v>
      </c>
      <c r="F181" s="152">
        <v>469</v>
      </c>
      <c r="G181" s="152">
        <v>426</v>
      </c>
      <c r="H181" s="152">
        <v>333</v>
      </c>
      <c r="I181" s="153">
        <v>277.37521000000004</v>
      </c>
      <c r="J181" s="153">
        <v>218.89279000000002</v>
      </c>
      <c r="K181" s="153">
        <v>176.78411</v>
      </c>
      <c r="L181" s="153">
        <v>146.26825</v>
      </c>
      <c r="M181" s="153">
        <v>107.51625999999999</v>
      </c>
      <c r="N181" s="153">
        <v>73.6881484375</v>
      </c>
      <c r="O181" s="153">
        <v>46.347329101562494</v>
      </c>
      <c r="P181" s="290"/>
      <c r="Q181" s="38">
        <f>O181/N181-1</f>
        <v>-0.37103414749424923</v>
      </c>
    </row>
    <row r="182" spans="2:17" ht="12.75">
      <c r="B182" s="151" t="s">
        <v>81</v>
      </c>
      <c r="C182" s="152">
        <v>217</v>
      </c>
      <c r="D182" s="152">
        <v>315</v>
      </c>
      <c r="E182" s="152">
        <v>332</v>
      </c>
      <c r="F182" s="152">
        <v>251</v>
      </c>
      <c r="G182" s="152">
        <v>217</v>
      </c>
      <c r="H182" s="152">
        <v>244</v>
      </c>
      <c r="I182" s="153">
        <v>247.64239999999998</v>
      </c>
      <c r="J182" s="153">
        <v>240.59765</v>
      </c>
      <c r="K182" s="153">
        <v>207.29469999999998</v>
      </c>
      <c r="L182" s="153">
        <v>144</v>
      </c>
      <c r="M182" s="153">
        <v>135.889029999999</v>
      </c>
      <c r="N182" s="153">
        <v>146.36275526385</v>
      </c>
      <c r="O182" s="153">
        <v>155.15624249604699</v>
      </c>
      <c r="P182" s="290"/>
      <c r="Q182" s="38">
        <f>O182/N182-1</f>
        <v>0.06008008810947052</v>
      </c>
    </row>
    <row r="183" spans="2:16" ht="12.75" customHeight="1">
      <c r="B183" s="92" t="str">
        <f>$B$8</f>
        <v>Source ARCEP, Observatoire des CE - Enquêtes annuelles de 1998 à 2009, enquête trimestrielle pour 2010, estimation provisoire</v>
      </c>
      <c r="P183" s="290"/>
    </row>
    <row r="184" spans="1:19" ht="12.75" customHeight="1">
      <c r="A184" s="120" t="s">
        <v>25</v>
      </c>
      <c r="B184" s="204" t="s">
        <v>122</v>
      </c>
      <c r="C184" s="174"/>
      <c r="D184" s="174"/>
      <c r="E184" s="240">
        <v>637.62231</v>
      </c>
      <c r="F184" s="240">
        <v>810.8480300000001</v>
      </c>
      <c r="G184" s="240">
        <v>954.607994981586</v>
      </c>
      <c r="H184" s="240">
        <v>955.0814399999999</v>
      </c>
      <c r="I184" s="260">
        <v>768.0659700000001</v>
      </c>
      <c r="J184" s="260">
        <v>506.90936</v>
      </c>
      <c r="K184" s="240">
        <v>333.17073</v>
      </c>
      <c r="L184" s="260">
        <v>197.08832999999998</v>
      </c>
      <c r="M184" s="240">
        <v>117.39434</v>
      </c>
      <c r="N184" s="260">
        <v>71.37774502332974</v>
      </c>
      <c r="O184" s="260">
        <v>46.39828243816004</v>
      </c>
      <c r="P184" s="290"/>
      <c r="Q184" s="38">
        <f>O184/N184-1</f>
        <v>-0.3499614981813336</v>
      </c>
      <c r="R184" s="24"/>
      <c r="S184" s="24"/>
    </row>
    <row r="185" spans="2:16" ht="12.75" customHeight="1">
      <c r="B185" s="154"/>
      <c r="C185" s="155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290"/>
    </row>
    <row r="186" spans="2:17" ht="12.75" customHeight="1">
      <c r="B186" s="7" t="s">
        <v>4</v>
      </c>
      <c r="C186" s="8">
        <v>1998</v>
      </c>
      <c r="D186" s="8">
        <v>1999</v>
      </c>
      <c r="E186" s="8">
        <v>2000</v>
      </c>
      <c r="F186" s="119">
        <v>2001</v>
      </c>
      <c r="G186" s="119">
        <v>2002</v>
      </c>
      <c r="H186" s="119">
        <v>2003</v>
      </c>
      <c r="I186" s="119">
        <v>2004</v>
      </c>
      <c r="J186" s="8">
        <v>2005</v>
      </c>
      <c r="K186" s="119">
        <v>2006</v>
      </c>
      <c r="L186" s="8">
        <v>2007</v>
      </c>
      <c r="M186" s="119">
        <v>2008</v>
      </c>
      <c r="N186" s="8">
        <v>2009</v>
      </c>
      <c r="O186" s="8">
        <f>O$3</f>
        <v>2010</v>
      </c>
      <c r="P186" s="290"/>
      <c r="Q186" s="34" t="str">
        <f>Q$21</f>
        <v>évolution 2009/2010</v>
      </c>
    </row>
    <row r="187" spans="1:17" s="17" customFormat="1" ht="12.75" customHeight="1">
      <c r="A187" s="244" t="s">
        <v>119</v>
      </c>
      <c r="B187" s="252" t="s">
        <v>120</v>
      </c>
      <c r="C187" s="102"/>
      <c r="D187" s="102"/>
      <c r="E187" s="102"/>
      <c r="F187" s="102"/>
      <c r="G187" s="102"/>
      <c r="H187" s="102"/>
      <c r="I187" s="265">
        <v>16.267</v>
      </c>
      <c r="J187" s="265">
        <v>95.66571</v>
      </c>
      <c r="K187" s="265">
        <v>225.63539</v>
      </c>
      <c r="L187" s="265">
        <v>418</v>
      </c>
      <c r="M187" s="265">
        <v>579.1817299999991</v>
      </c>
      <c r="N187" s="265">
        <v>682.768731464386</v>
      </c>
      <c r="O187" s="265">
        <v>754.767702597465</v>
      </c>
      <c r="P187" s="290"/>
      <c r="Q187" s="38">
        <f>O187/N187-1</f>
        <v>0.10545147692785717</v>
      </c>
    </row>
    <row r="188" spans="1:17" ht="12.75" customHeight="1">
      <c r="A188" s="254" t="s">
        <v>105</v>
      </c>
      <c r="B188" s="253" t="s">
        <v>121</v>
      </c>
      <c r="C188" s="255"/>
      <c r="D188" s="255"/>
      <c r="E188" s="256">
        <v>193.9</v>
      </c>
      <c r="F188" s="257">
        <v>448.36217</v>
      </c>
      <c r="G188" s="257">
        <v>652.5442093454625</v>
      </c>
      <c r="H188" s="258">
        <v>1313.5234799999998</v>
      </c>
      <c r="I188" s="258">
        <v>1732.37435</v>
      </c>
      <c r="J188" s="258">
        <v>2403.88168</v>
      </c>
      <c r="K188" s="258">
        <v>3328.3668900000002</v>
      </c>
      <c r="L188" s="258">
        <v>4596.10832826087</v>
      </c>
      <c r="M188" s="284">
        <v>5815.461259999999</v>
      </c>
      <c r="N188" s="284">
        <v>6964.059053965788</v>
      </c>
      <c r="O188" s="284">
        <v>7583.497940063271</v>
      </c>
      <c r="P188" s="290"/>
      <c r="Q188" s="38">
        <f>O188/N188-1</f>
        <v>0.08894796573339425</v>
      </c>
    </row>
    <row r="189" spans="2:17" ht="12.75" customHeight="1">
      <c r="B189" s="205" t="s">
        <v>82</v>
      </c>
      <c r="C189" s="16"/>
      <c r="D189" s="16"/>
      <c r="E189" s="39">
        <v>90.30702991040191</v>
      </c>
      <c r="F189" s="39">
        <v>153.63911261000698</v>
      </c>
      <c r="G189" s="39">
        <v>145.84811294241462</v>
      </c>
      <c r="H189" s="39">
        <v>149.4861257724276</v>
      </c>
      <c r="I189" s="192">
        <v>337</v>
      </c>
      <c r="J189" s="192">
        <v>346</v>
      </c>
      <c r="K189" s="192">
        <v>429</v>
      </c>
      <c r="L189" s="192">
        <v>599</v>
      </c>
      <c r="M189" s="192">
        <v>616</v>
      </c>
      <c r="N189" s="192">
        <v>738</v>
      </c>
      <c r="O189" s="192">
        <v>870.666</v>
      </c>
      <c r="P189" s="290"/>
      <c r="Q189" s="38">
        <f>O189/N189-1</f>
        <v>0.1797642276422764</v>
      </c>
    </row>
    <row r="190" spans="2:16" ht="11.25" customHeight="1">
      <c r="B190" s="92" t="str">
        <f>$B$8</f>
        <v>Source ARCEP, Observatoire des CE - Enquêtes annuelles de 1998 à 2009, enquête trimestrielle pour 2010, estimation provisoire</v>
      </c>
      <c r="C190" s="121"/>
      <c r="D190" s="121"/>
      <c r="E190" s="121"/>
      <c r="F190" s="121"/>
      <c r="G190" s="121"/>
      <c r="H190" s="172"/>
      <c r="I190" s="172"/>
      <c r="J190" s="172"/>
      <c r="K190" s="172"/>
      <c r="L190" s="172"/>
      <c r="M190" s="172"/>
      <c r="N190" s="172"/>
      <c r="O190" s="172"/>
      <c r="P190" s="290"/>
    </row>
    <row r="191" spans="2:16" ht="21.75" customHeight="1">
      <c r="B191" s="292" t="s">
        <v>129</v>
      </c>
      <c r="C191" s="293"/>
      <c r="D191" s="293"/>
      <c r="E191" s="293"/>
      <c r="F191" s="293"/>
      <c r="G191" s="293"/>
      <c r="H191" s="293"/>
      <c r="I191" s="293"/>
      <c r="J191" s="293"/>
      <c r="K191" s="293"/>
      <c r="L191" s="293"/>
      <c r="M191" s="293"/>
      <c r="N191" s="293"/>
      <c r="O191" s="293"/>
      <c r="P191" s="290"/>
    </row>
    <row r="192" ht="13.5" thickBot="1">
      <c r="P192" s="290"/>
    </row>
    <row r="193" spans="1:16" ht="16.5" customHeight="1" thickBot="1">
      <c r="A193" s="127" t="s">
        <v>56</v>
      </c>
      <c r="B193" s="128"/>
      <c r="C193" s="128"/>
      <c r="D193" s="128"/>
      <c r="E193" s="128"/>
      <c r="F193" s="128"/>
      <c r="G193" s="128"/>
      <c r="H193" s="287"/>
      <c r="I193" s="287"/>
      <c r="J193" s="287"/>
      <c r="K193" s="287"/>
      <c r="L193" s="287"/>
      <c r="M193" s="128"/>
      <c r="N193" s="128"/>
      <c r="O193" s="128"/>
      <c r="P193" s="290"/>
    </row>
    <row r="194" spans="3:16" ht="12.75" customHeight="1">
      <c r="C194" s="4"/>
      <c r="D194" s="4"/>
      <c r="E194" s="4"/>
      <c r="F194" s="4"/>
      <c r="G194" s="4"/>
      <c r="H194" s="286"/>
      <c r="I194" s="286"/>
      <c r="J194" s="286"/>
      <c r="K194" s="286"/>
      <c r="L194" s="286"/>
      <c r="M194" s="4"/>
      <c r="N194" s="4"/>
      <c r="O194" s="4"/>
      <c r="P194" s="290"/>
    </row>
    <row r="195" spans="2:17" ht="12.75" customHeight="1">
      <c r="B195" s="7" t="s">
        <v>4</v>
      </c>
      <c r="C195" s="8">
        <v>1998</v>
      </c>
      <c r="D195" s="8">
        <v>1999</v>
      </c>
      <c r="E195" s="8">
        <v>2000</v>
      </c>
      <c r="F195" s="8">
        <v>2001</v>
      </c>
      <c r="G195" s="8">
        <v>2002</v>
      </c>
      <c r="H195" s="8">
        <v>2003</v>
      </c>
      <c r="I195" s="8">
        <v>2004</v>
      </c>
      <c r="J195" s="8">
        <v>2005</v>
      </c>
      <c r="K195" s="8">
        <v>2006</v>
      </c>
      <c r="L195" s="8">
        <v>2007</v>
      </c>
      <c r="M195" s="8">
        <v>2008</v>
      </c>
      <c r="N195" s="8">
        <v>2009</v>
      </c>
      <c r="O195" s="8">
        <f>O$3</f>
        <v>2010</v>
      </c>
      <c r="P195" s="290"/>
      <c r="Q195" s="34" t="str">
        <f>Q$21</f>
        <v>évolution 2009/2010</v>
      </c>
    </row>
    <row r="196" spans="1:18" ht="12.75" customHeight="1">
      <c r="A196" s="213" t="s">
        <v>35</v>
      </c>
      <c r="B196" s="156" t="s">
        <v>83</v>
      </c>
      <c r="C196" s="43"/>
      <c r="D196" s="43">
        <v>5537</v>
      </c>
      <c r="E196" s="43">
        <v>7738.24045</v>
      </c>
      <c r="F196" s="43">
        <v>9496.75667</v>
      </c>
      <c r="G196" s="43">
        <v>11093</v>
      </c>
      <c r="H196" s="43">
        <v>12125</v>
      </c>
      <c r="I196" s="43">
        <v>13445.934840000002</v>
      </c>
      <c r="J196" s="43">
        <v>14274.53527</v>
      </c>
      <c r="K196" s="43">
        <v>14621.11443</v>
      </c>
      <c r="L196" s="43">
        <v>15141.519110000003</v>
      </c>
      <c r="M196" s="43">
        <v>15609.1322099999</v>
      </c>
      <c r="N196" s="191">
        <v>15145</v>
      </c>
      <c r="O196" s="43">
        <v>14954</v>
      </c>
      <c r="P196" s="290"/>
      <c r="Q196" s="38">
        <f aca="true" t="shared" si="4" ref="Q196:Q202">O196/N196-1</f>
        <v>-0.012611422911852133</v>
      </c>
      <c r="R196" s="29"/>
    </row>
    <row r="197" spans="1:17" ht="12.75" customHeight="1">
      <c r="A197" s="129" t="s">
        <v>84</v>
      </c>
      <c r="B197" s="156" t="s">
        <v>85</v>
      </c>
      <c r="C197" s="43"/>
      <c r="D197" s="43"/>
      <c r="E197" s="157">
        <v>152</v>
      </c>
      <c r="F197" s="157">
        <v>405</v>
      </c>
      <c r="G197" s="157">
        <v>676</v>
      </c>
      <c r="H197" s="43">
        <v>1106</v>
      </c>
      <c r="I197" s="43">
        <v>1415.63601</v>
      </c>
      <c r="J197" s="158">
        <v>1924.9081100000003</v>
      </c>
      <c r="K197" s="43">
        <v>2149.6779</v>
      </c>
      <c r="L197" s="158">
        <v>2427.2638500000003</v>
      </c>
      <c r="M197" s="43">
        <v>3059.6988499999998</v>
      </c>
      <c r="N197" s="158">
        <v>3766</v>
      </c>
      <c r="O197" s="158">
        <v>4504</v>
      </c>
      <c r="P197" s="290"/>
      <c r="Q197" s="38">
        <f>O197/N197-1</f>
        <v>0.19596388741370152</v>
      </c>
    </row>
    <row r="198" spans="2:17" ht="12.75" customHeight="1">
      <c r="B198" s="159" t="s">
        <v>86</v>
      </c>
      <c r="C198" s="43"/>
      <c r="D198" s="43"/>
      <c r="E198" s="188">
        <v>151</v>
      </c>
      <c r="F198" s="189">
        <v>395</v>
      </c>
      <c r="G198" s="189">
        <v>639</v>
      </c>
      <c r="H198" s="189">
        <v>915</v>
      </c>
      <c r="I198" s="190">
        <v>1101.5125299999997</v>
      </c>
      <c r="J198" s="158">
        <v>1357.5136200000002</v>
      </c>
      <c r="K198" s="158">
        <v>1483.43489</v>
      </c>
      <c r="L198" s="158">
        <v>1639.96602</v>
      </c>
      <c r="M198" s="190">
        <v>1886.76244</v>
      </c>
      <c r="N198" s="158">
        <v>2210.17268066406</v>
      </c>
      <c r="O198" s="158">
        <v>2421</v>
      </c>
      <c r="P198" s="290"/>
      <c r="Q198" s="38">
        <f t="shared" si="4"/>
        <v>0.0953895237147695</v>
      </c>
    </row>
    <row r="199" spans="2:17" ht="21.75" customHeight="1">
      <c r="B199" s="159" t="s">
        <v>87</v>
      </c>
      <c r="C199" s="43"/>
      <c r="D199" s="43"/>
      <c r="E199" s="188">
        <v>1</v>
      </c>
      <c r="F199" s="189">
        <v>10</v>
      </c>
      <c r="G199" s="189">
        <v>37</v>
      </c>
      <c r="H199" s="189">
        <v>191</v>
      </c>
      <c r="I199" s="190">
        <v>314.12347</v>
      </c>
      <c r="J199" s="158">
        <v>567.39449</v>
      </c>
      <c r="K199" s="190">
        <v>666.24301</v>
      </c>
      <c r="L199" s="158">
        <v>787.29783</v>
      </c>
      <c r="M199" s="190">
        <v>1172.93641</v>
      </c>
      <c r="N199" s="158">
        <v>1556</v>
      </c>
      <c r="O199" s="158">
        <v>2084</v>
      </c>
      <c r="P199" s="290"/>
      <c r="Q199" s="38">
        <f t="shared" si="4"/>
        <v>0.3393316195372751</v>
      </c>
    </row>
    <row r="200" spans="2:17" ht="12.75" customHeight="1">
      <c r="B200" s="130" t="s">
        <v>88</v>
      </c>
      <c r="C200" s="146">
        <v>3782</v>
      </c>
      <c r="D200" s="146">
        <v>5537</v>
      </c>
      <c r="E200" s="146">
        <v>7890</v>
      </c>
      <c r="F200" s="146">
        <v>9902</v>
      </c>
      <c r="G200" s="146">
        <v>11768</v>
      </c>
      <c r="H200" s="146">
        <v>13231</v>
      </c>
      <c r="I200" s="146">
        <v>14862</v>
      </c>
      <c r="J200" s="146">
        <v>16199.44338</v>
      </c>
      <c r="K200" s="146">
        <v>16770.79233</v>
      </c>
      <c r="L200" s="146">
        <v>17569.46152</v>
      </c>
      <c r="M200" s="146">
        <v>18669.051089999997</v>
      </c>
      <c r="N200" s="283">
        <v>18911</v>
      </c>
      <c r="O200" s="146">
        <v>19458</v>
      </c>
      <c r="Q200" s="38">
        <f t="shared" si="4"/>
        <v>0.028924964306488388</v>
      </c>
    </row>
    <row r="201" spans="2:17" ht="12.75" customHeight="1">
      <c r="B201" s="212" t="s">
        <v>58</v>
      </c>
      <c r="C201" s="43"/>
      <c r="D201" s="43">
        <v>4939</v>
      </c>
      <c r="E201" s="43">
        <v>6963.916200000001</v>
      </c>
      <c r="F201" s="43">
        <v>8281.80741</v>
      </c>
      <c r="G201" s="43">
        <v>9636</v>
      </c>
      <c r="H201" s="43">
        <v>10963</v>
      </c>
      <c r="I201" s="43">
        <v>12512</v>
      </c>
      <c r="J201" s="43">
        <v>13853.6</v>
      </c>
      <c r="K201" s="43">
        <v>14483.142099999997</v>
      </c>
      <c r="L201" s="43">
        <v>15267.21429</v>
      </c>
      <c r="M201" s="43">
        <v>16382.8401299999</v>
      </c>
      <c r="N201" s="191">
        <v>16739</v>
      </c>
      <c r="O201" s="43">
        <v>17424</v>
      </c>
      <c r="Q201" s="38">
        <f t="shared" si="4"/>
        <v>0.04092239679789711</v>
      </c>
    </row>
    <row r="202" spans="2:17" ht="12.75" customHeight="1">
      <c r="B202" s="212" t="s">
        <v>59</v>
      </c>
      <c r="C202" s="43"/>
      <c r="D202" s="43">
        <v>438</v>
      </c>
      <c r="E202" s="43">
        <v>925.3917299999999</v>
      </c>
      <c r="F202" s="43">
        <v>1619.44126</v>
      </c>
      <c r="G202" s="43">
        <v>2132</v>
      </c>
      <c r="H202" s="43">
        <v>2268</v>
      </c>
      <c r="I202" s="43">
        <v>2350</v>
      </c>
      <c r="J202" s="43">
        <v>2345.5</v>
      </c>
      <c r="K202" s="43">
        <v>2287.65023</v>
      </c>
      <c r="L202" s="43">
        <v>2302.24723</v>
      </c>
      <c r="M202" s="43">
        <v>2286.21092</v>
      </c>
      <c r="N202" s="191">
        <v>2172</v>
      </c>
      <c r="O202" s="43">
        <v>2033</v>
      </c>
      <c r="Q202" s="38">
        <f t="shared" si="4"/>
        <v>-0.06399631675874773</v>
      </c>
    </row>
    <row r="203" spans="2:15" ht="12.75" customHeight="1">
      <c r="B203" s="92" t="str">
        <f>$B$8</f>
        <v>Source ARCEP, Observatoire des CE - Enquêtes annuelles de 1998 à 2009, enquête trimestrielle pour 2010, estimation provisoire</v>
      </c>
      <c r="I203" s="5"/>
      <c r="J203" s="5"/>
      <c r="L203" s="5"/>
      <c r="M203" s="5"/>
      <c r="N203" s="5"/>
      <c r="O203" s="5"/>
    </row>
    <row r="204" spans="2:16" s="17" customFormat="1" ht="12.75" customHeight="1" thickBot="1"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290"/>
    </row>
    <row r="205" spans="1:15" ht="16.5" thickBot="1">
      <c r="A205" s="1" t="s">
        <v>89</v>
      </c>
      <c r="B205" s="1"/>
      <c r="C205" s="83"/>
      <c r="D205" s="83"/>
      <c r="E205" s="83"/>
      <c r="F205" s="83"/>
      <c r="G205" s="83"/>
      <c r="H205" s="83"/>
      <c r="I205" s="84"/>
      <c r="J205" s="84"/>
      <c r="K205" s="83"/>
      <c r="L205" s="3"/>
      <c r="M205" s="2"/>
      <c r="N205" s="3"/>
      <c r="O205" s="3"/>
    </row>
    <row r="206" ht="13.5" thickBot="1"/>
    <row r="207" spans="1:17" ht="12.75">
      <c r="A207" s="160" t="s">
        <v>90</v>
      </c>
      <c r="B207" s="161" t="s">
        <v>91</v>
      </c>
      <c r="C207" s="162">
        <v>1998</v>
      </c>
      <c r="D207" s="162">
        <v>1999</v>
      </c>
      <c r="E207" s="162">
        <v>2000</v>
      </c>
      <c r="F207" s="162">
        <v>2001</v>
      </c>
      <c r="G207" s="162">
        <v>2002</v>
      </c>
      <c r="H207" s="162">
        <v>2003</v>
      </c>
      <c r="I207" s="163">
        <v>2004</v>
      </c>
      <c r="J207" s="163">
        <v>2005</v>
      </c>
      <c r="K207" s="162">
        <v>2006</v>
      </c>
      <c r="L207" s="163">
        <v>2007</v>
      </c>
      <c r="M207" s="162">
        <v>2008</v>
      </c>
      <c r="N207" s="163">
        <v>2009</v>
      </c>
      <c r="O207" s="30">
        <f>O$3</f>
        <v>2010</v>
      </c>
      <c r="Q207" s="34" t="str">
        <f>Q$21</f>
        <v>évolution 2009/2010</v>
      </c>
    </row>
    <row r="208" spans="2:17" ht="12.75">
      <c r="B208" s="164" t="s">
        <v>92</v>
      </c>
      <c r="C208" s="165">
        <v>37</v>
      </c>
      <c r="D208" s="166">
        <v>28.992871628371727</v>
      </c>
      <c r="E208" s="167">
        <v>25.7</v>
      </c>
      <c r="F208" s="167">
        <v>25.1</v>
      </c>
      <c r="G208" s="166">
        <v>25.99626384558958</v>
      </c>
      <c r="H208" s="166">
        <v>27.463437552584978</v>
      </c>
      <c r="I208" s="166">
        <v>28.7201908449145</v>
      </c>
      <c r="J208" s="166">
        <v>29.14652282357625</v>
      </c>
      <c r="K208" s="166">
        <v>28.02111048820413</v>
      </c>
      <c r="L208" s="166">
        <v>27.366721570011364</v>
      </c>
      <c r="M208" s="166">
        <v>27.45466028229229</v>
      </c>
      <c r="N208" s="166">
        <v>26.368320698136866</v>
      </c>
      <c r="O208" s="166">
        <v>25.615709458844027</v>
      </c>
      <c r="Q208" s="38">
        <f>O208/N208-1</f>
        <v>-0.028542251435299648</v>
      </c>
    </row>
    <row r="209" spans="2:17" ht="12.75">
      <c r="B209" s="115" t="s">
        <v>93</v>
      </c>
      <c r="C209" s="109">
        <v>97.6</v>
      </c>
      <c r="D209" s="109">
        <v>107.7</v>
      </c>
      <c r="E209" s="67">
        <v>117.7</v>
      </c>
      <c r="F209" s="67">
        <v>111.3</v>
      </c>
      <c r="G209" s="67">
        <v>114.5</v>
      </c>
      <c r="H209" s="67">
        <v>131.7420082310025</v>
      </c>
      <c r="I209" s="39">
        <v>143.36026821830856</v>
      </c>
      <c r="J209" s="39">
        <v>147.01618855861258</v>
      </c>
      <c r="K209" s="67">
        <v>157.100997219027</v>
      </c>
      <c r="L209" s="39">
        <v>155.0235968494502</v>
      </c>
      <c r="M209" s="67">
        <v>149.67831358924067</v>
      </c>
      <c r="N209" s="39">
        <v>141.0370949536181</v>
      </c>
      <c r="O209" s="39">
        <v>136.19891165642298</v>
      </c>
      <c r="Q209" s="38">
        <f>O209/N209-1</f>
        <v>-0.034304331770207086</v>
      </c>
    </row>
    <row r="210" spans="2:17" ht="12.75">
      <c r="B210" s="115" t="s">
        <v>94</v>
      </c>
      <c r="C210" s="73"/>
      <c r="D210" s="73"/>
      <c r="E210" s="272">
        <v>4.9</v>
      </c>
      <c r="F210" s="272">
        <v>8.8</v>
      </c>
      <c r="G210" s="272">
        <v>12.2</v>
      </c>
      <c r="H210" s="272">
        <v>17</v>
      </c>
      <c r="I210" s="273">
        <v>19.955156332459833</v>
      </c>
      <c r="J210" s="273">
        <v>22.664896785981615</v>
      </c>
      <c r="K210" s="272">
        <v>25.146000687486644</v>
      </c>
      <c r="L210" s="273">
        <v>29.962614582234423</v>
      </c>
      <c r="M210" s="272">
        <v>50.95827528595914</v>
      </c>
      <c r="N210" s="273">
        <v>87.61667745167476</v>
      </c>
      <c r="O210" s="273">
        <v>134.9696273211541</v>
      </c>
      <c r="Q210" s="38">
        <f>O210/N210-1</f>
        <v>0.5404558954611922</v>
      </c>
    </row>
    <row r="211" spans="2:11" ht="12.75">
      <c r="B211" s="92" t="str">
        <f>$B$8</f>
        <v>Source ARCEP, Observatoire des CE - Enquêtes annuelles de 1998 à 2009, enquête trimestrielle pour 2010, estimation provisoire</v>
      </c>
      <c r="F211" s="6"/>
      <c r="G211" s="6"/>
      <c r="H211" s="6"/>
      <c r="K211" s="6"/>
    </row>
    <row r="212" ht="13.5" thickBot="1"/>
    <row r="213" spans="2:17" ht="13.5">
      <c r="B213" s="168" t="s">
        <v>95</v>
      </c>
      <c r="C213" s="162">
        <v>1998</v>
      </c>
      <c r="D213" s="162">
        <v>1999</v>
      </c>
      <c r="E213" s="162">
        <v>2000</v>
      </c>
      <c r="F213" s="162">
        <v>2001</v>
      </c>
      <c r="G213" s="162">
        <v>2002</v>
      </c>
      <c r="H213" s="162">
        <v>2003</v>
      </c>
      <c r="I213" s="163">
        <v>2004</v>
      </c>
      <c r="J213" s="163">
        <v>2005</v>
      </c>
      <c r="K213" s="162">
        <v>2006</v>
      </c>
      <c r="L213" s="163">
        <v>2007</v>
      </c>
      <c r="M213" s="162">
        <v>2008</v>
      </c>
      <c r="N213" s="163">
        <v>2009</v>
      </c>
      <c r="O213" s="30">
        <f>O$3</f>
        <v>2010</v>
      </c>
      <c r="Q213" s="34" t="str">
        <f>Q$21</f>
        <v>évolution 2009/2010</v>
      </c>
    </row>
    <row r="214" spans="2:17" ht="12.75">
      <c r="B214" s="169" t="s">
        <v>92</v>
      </c>
      <c r="C214" s="170"/>
      <c r="D214" s="166">
        <v>41.52183078642494</v>
      </c>
      <c r="E214" s="166">
        <v>39.885697578488625</v>
      </c>
      <c r="F214" s="166">
        <v>39.81246522757939</v>
      </c>
      <c r="G214" s="166">
        <v>39.83435950628511</v>
      </c>
      <c r="H214" s="166">
        <v>39.68791908214336</v>
      </c>
      <c r="I214" s="166">
        <v>40.12338891301359</v>
      </c>
      <c r="J214" s="166">
        <v>39.75079573103094</v>
      </c>
      <c r="K214" s="166">
        <v>37.664456643105005</v>
      </c>
      <c r="L214" s="166">
        <v>36.6</v>
      </c>
      <c r="M214" s="217">
        <v>36.78</v>
      </c>
      <c r="N214" s="217">
        <v>35</v>
      </c>
      <c r="O214" s="217">
        <v>34.1</v>
      </c>
      <c r="Q214" s="38">
        <f>O214/N214-1</f>
        <v>-0.02571428571428569</v>
      </c>
    </row>
    <row r="215" spans="2:17" ht="12.75">
      <c r="B215" s="182" t="s">
        <v>93</v>
      </c>
      <c r="C215" s="270"/>
      <c r="D215" s="270"/>
      <c r="E215" s="184">
        <v>183.68031501328664</v>
      </c>
      <c r="F215" s="184">
        <v>191.293681484084</v>
      </c>
      <c r="G215" s="184">
        <v>192.83037915423157</v>
      </c>
      <c r="H215" s="184">
        <v>207.71973359577535</v>
      </c>
      <c r="I215" s="184">
        <v>218.27258253968262</v>
      </c>
      <c r="J215" s="184">
        <v>214.49444938752467</v>
      </c>
      <c r="K215" s="184">
        <v>226.38992021085275</v>
      </c>
      <c r="L215" s="184">
        <v>222</v>
      </c>
      <c r="M215" s="215">
        <v>215</v>
      </c>
      <c r="N215" s="215">
        <v>203</v>
      </c>
      <c r="O215" s="215">
        <v>199</v>
      </c>
      <c r="Q215" s="38">
        <v>-0.02</v>
      </c>
    </row>
    <row r="216" spans="2:17" ht="13.5" thickBot="1">
      <c r="B216" s="182" t="s">
        <v>94</v>
      </c>
      <c r="C216" s="183"/>
      <c r="D216" s="183"/>
      <c r="E216" s="179"/>
      <c r="F216" s="179"/>
      <c r="G216" s="179"/>
      <c r="H216" s="179"/>
      <c r="I216" s="179"/>
      <c r="J216" s="179"/>
      <c r="K216" s="181">
        <v>29.043122676189356</v>
      </c>
      <c r="L216" s="181">
        <v>37</v>
      </c>
      <c r="M216" s="218">
        <v>63</v>
      </c>
      <c r="N216" s="288">
        <v>112</v>
      </c>
      <c r="O216" s="218">
        <v>183</v>
      </c>
      <c r="Q216" s="38">
        <v>0.633</v>
      </c>
    </row>
    <row r="217" spans="2:15" ht="13.5">
      <c r="B217" s="185" t="s">
        <v>96</v>
      </c>
      <c r="C217" s="186"/>
      <c r="D217" s="186"/>
      <c r="E217" s="186"/>
      <c r="F217" s="186"/>
      <c r="G217" s="187"/>
      <c r="H217" s="187"/>
      <c r="I217" s="187"/>
      <c r="J217" s="187"/>
      <c r="K217" s="187"/>
      <c r="L217" s="187"/>
      <c r="M217" s="216"/>
      <c r="N217" s="216"/>
      <c r="O217" s="216"/>
    </row>
    <row r="218" spans="2:17" ht="12.75">
      <c r="B218" s="169" t="s">
        <v>92</v>
      </c>
      <c r="C218" s="170"/>
      <c r="D218" s="166">
        <v>6.4719243930287975</v>
      </c>
      <c r="E218" s="166">
        <v>7.3144425377507325</v>
      </c>
      <c r="F218" s="166">
        <v>8.479996034600603</v>
      </c>
      <c r="G218" s="166">
        <v>10.114873268323734</v>
      </c>
      <c r="H218" s="166">
        <v>11.034474705729096</v>
      </c>
      <c r="I218" s="166">
        <v>11.427870945238205</v>
      </c>
      <c r="J218" s="166">
        <v>11.270552143748874</v>
      </c>
      <c r="K218" s="166">
        <v>10.691255797305518</v>
      </c>
      <c r="L218" s="166">
        <v>10.334238608787032</v>
      </c>
      <c r="M218" s="217">
        <v>10.057468345314932</v>
      </c>
      <c r="N218" s="217">
        <v>9.6</v>
      </c>
      <c r="O218" s="217">
        <v>9</v>
      </c>
      <c r="Q218" s="38">
        <v>-0.062</v>
      </c>
    </row>
    <row r="219" spans="2:17" ht="12.75">
      <c r="B219" s="182" t="s">
        <v>93</v>
      </c>
      <c r="C219" s="271"/>
      <c r="D219" s="271"/>
      <c r="E219" s="267">
        <v>28.21784441467844</v>
      </c>
      <c r="F219" s="267">
        <v>24.223454487050915</v>
      </c>
      <c r="G219" s="267">
        <v>24.65618966954899</v>
      </c>
      <c r="H219" s="267">
        <v>29.63254664048168</v>
      </c>
      <c r="I219" s="267">
        <v>30.063548104752275</v>
      </c>
      <c r="J219" s="267">
        <v>34.281074567645184</v>
      </c>
      <c r="K219" s="267">
        <v>32.58314957500392</v>
      </c>
      <c r="L219" s="267">
        <v>34.09330129470872</v>
      </c>
      <c r="M219" s="266">
        <v>35.69875484535306</v>
      </c>
      <c r="N219" s="266">
        <v>32</v>
      </c>
      <c r="O219" s="266">
        <v>30</v>
      </c>
      <c r="Q219" s="38">
        <v>-0.063</v>
      </c>
    </row>
    <row r="220" spans="2:17" ht="13.5" thickBot="1">
      <c r="B220" s="178" t="s">
        <v>94</v>
      </c>
      <c r="C220" s="179"/>
      <c r="D220" s="179"/>
      <c r="E220" s="179"/>
      <c r="F220" s="179"/>
      <c r="G220" s="179"/>
      <c r="H220" s="179"/>
      <c r="I220" s="179"/>
      <c r="J220" s="179"/>
      <c r="K220" s="181">
        <v>18.13771987054837</v>
      </c>
      <c r="L220" s="181">
        <v>18.013399689077858</v>
      </c>
      <c r="M220" s="218">
        <v>32.458500979773184</v>
      </c>
      <c r="N220" s="288">
        <v>51</v>
      </c>
      <c r="O220" s="218">
        <v>63</v>
      </c>
      <c r="Q220" s="38">
        <v>0.249</v>
      </c>
    </row>
    <row r="221" spans="2:15" ht="12.75">
      <c r="B221" s="92" t="str">
        <f>$B$8</f>
        <v>Source ARCEP, Observatoire des CE - Enquêtes annuelles de 1998 à 2009, enquête trimestrielle pour 2010, estimation provisoire</v>
      </c>
      <c r="I221" s="171"/>
      <c r="J221" s="171"/>
      <c r="L221" s="171"/>
      <c r="M221" s="171"/>
      <c r="N221" s="171"/>
      <c r="O221" s="171"/>
    </row>
  </sheetData>
  <sheetProtection/>
  <mergeCells count="16">
    <mergeCell ref="A11:A12"/>
    <mergeCell ref="L81:L82"/>
    <mergeCell ref="K81:K82"/>
    <mergeCell ref="J95:J96"/>
    <mergeCell ref="K95:K96"/>
    <mergeCell ref="L95:L96"/>
    <mergeCell ref="I95:I96"/>
    <mergeCell ref="B115:J115"/>
    <mergeCell ref="B191:O191"/>
    <mergeCell ref="M81:M82"/>
    <mergeCell ref="O81:O82"/>
    <mergeCell ref="J81:J82"/>
    <mergeCell ref="N81:N82"/>
    <mergeCell ref="M95:M96"/>
    <mergeCell ref="O95:O96"/>
    <mergeCell ref="N95:N96"/>
  </mergeCells>
  <printOptions/>
  <pageMargins left="0.7874015748031497" right="0.7874015748031497" top="0.61" bottom="0.63" header="0.1968503937007874" footer="0.3937007874015748"/>
  <pageSetup firstPageNumber="1" useFirstPageNumber="1" fitToHeight="0" fitToWidth="1" horizontalDpi="600" verticalDpi="600" orientation="landscape" paperSize="9" scale="67" r:id="rId2"/>
  <headerFooter alignWithMargins="0">
    <oddHeader>&amp;Lmis à jour le 6 février 2008&amp;CARCEP - Observtaoire des marchés des CE&amp;RPage &amp;P</oddHeader>
  </headerFooter>
  <rowBreaks count="5" manualBreakCount="5">
    <brk id="37" max="15" man="1"/>
    <brk id="56" max="15" man="1"/>
    <brk id="110" max="15" man="1"/>
    <brk id="164" max="15" man="1"/>
    <brk id="20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Française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Séries chronologiques annuelles : 1998 - 2009</dc:title>
  <dc:subject/>
  <dc:creator>ARCEP</dc:creator>
  <cp:keywords/>
  <dc:description/>
  <cp:lastModifiedBy>Utilisateur Windows</cp:lastModifiedBy>
  <cp:lastPrinted>2011-03-02T12:59:33Z</cp:lastPrinted>
  <dcterms:created xsi:type="dcterms:W3CDTF">2007-07-18T14:29:26Z</dcterms:created>
  <dcterms:modified xsi:type="dcterms:W3CDTF">2012-02-13T16:01:50Z</dcterms:modified>
  <cp:category/>
  <cp:version/>
  <cp:contentType/>
  <cp:contentStatus/>
</cp:coreProperties>
</file>