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1640" activeTab="0"/>
  </bookViews>
  <sheets>
    <sheet name="31 janvier 2011" sheetId="1" r:id="rId1"/>
  </sheets>
  <definedNames>
    <definedName name="_ftn1" localSheetId="0">'31 janvier 2011'!#REF!</definedName>
    <definedName name="_ftn2" localSheetId="0">'31 janvier 2011'!#REF!</definedName>
    <definedName name="_ftnref1" localSheetId="0">'31 janvier 2011'!#REF!</definedName>
    <definedName name="_ftnref2" localSheetId="0">'31 janvier 2011'!#REF!</definedName>
    <definedName name="_xlnm.Print_Area" localSheetId="0">'31 janvier 2011'!$A$1:$N$221</definedName>
  </definedNames>
  <calcPr fullCalcOnLoad="1"/>
</workbook>
</file>

<file path=xl/sharedStrings.xml><?xml version="1.0" encoding="utf-8"?>
<sst xmlns="http://schemas.openxmlformats.org/spreadsheetml/2006/main" count="237" uniqueCount="131">
  <si>
    <t>I. Chiffres clés de l'activité des opérateurs</t>
  </si>
  <si>
    <t>Unités</t>
  </si>
  <si>
    <t xml:space="preserve">Les emplois directs </t>
  </si>
  <si>
    <t>Evolutions en %</t>
  </si>
  <si>
    <t>Millions d’euros</t>
  </si>
  <si>
    <t>Les investissements au cours de l’exercice</t>
  </si>
  <si>
    <t>II. Marché Final</t>
  </si>
  <si>
    <t>Services fixes</t>
  </si>
  <si>
    <t>Téléphonie fixe</t>
  </si>
  <si>
    <t xml:space="preserve">Services mobiles </t>
  </si>
  <si>
    <t>Ensemble de la téléphonie et Internet</t>
  </si>
  <si>
    <t>Services à valeur ajoutée</t>
  </si>
  <si>
    <t>Services avancés</t>
  </si>
  <si>
    <t xml:space="preserve">Renseignements </t>
  </si>
  <si>
    <t>Services de capacité</t>
  </si>
  <si>
    <t>Liaisons louées</t>
  </si>
  <si>
    <t>Transport de données</t>
  </si>
  <si>
    <t>Total services de communications électroniques</t>
  </si>
  <si>
    <t>Autres services</t>
  </si>
  <si>
    <t xml:space="preserve">Total des revenus des opérateurs sur le marché final </t>
  </si>
  <si>
    <t>Internet: estimation ARCEP,Observatoire des marchés pour les données de 1998 à 2003</t>
  </si>
  <si>
    <t>Transport de données: estimation ARCEP pour 1998 et 1999, source enquête de branche ARCEP/INSEE sur les communications électroniques pour les données 2000 à 2003</t>
  </si>
  <si>
    <t>Volumes auprès des clients finals</t>
  </si>
  <si>
    <t>Millions de minutes</t>
  </si>
  <si>
    <t>Total services "voix"</t>
  </si>
  <si>
    <t>Internet bas débit</t>
  </si>
  <si>
    <t>Nombre de SMS émis (millions d'unités)</t>
  </si>
  <si>
    <t>Abonnements</t>
  </si>
  <si>
    <t>Millions d'unités</t>
  </si>
  <si>
    <t>Abonnements à un service de téléphonie fixe</t>
  </si>
  <si>
    <t>Sélection du transporteur</t>
  </si>
  <si>
    <t xml:space="preserve">Abonnements à Internet </t>
  </si>
  <si>
    <t>Nombre de clients aux services mobiles</t>
  </si>
  <si>
    <t>III. Indicateurs physiques</t>
  </si>
  <si>
    <t>RESEAUX FIXES</t>
  </si>
  <si>
    <t>Téléphonie</t>
  </si>
  <si>
    <t>Abonnements au service téléphonique sur réseaux fixes</t>
  </si>
  <si>
    <t>dont abonnements sur lignes analogiques</t>
  </si>
  <si>
    <t xml:space="preserve">dont abonnements sur lignes numériques </t>
  </si>
  <si>
    <t>dont abonnements par le câble</t>
  </si>
  <si>
    <t>dont abonnements à la voix sur IP</t>
  </si>
  <si>
    <t>Abonnements à la sélection du transporteur</t>
  </si>
  <si>
    <t>dont abonnements à la sélection appel par appel</t>
  </si>
  <si>
    <t>dont abonnements à la présélection</t>
  </si>
  <si>
    <t>Volumes des communications depuis les lignes fixes</t>
  </si>
  <si>
    <t xml:space="preserve">Communications locales </t>
  </si>
  <si>
    <t>Communications interurbaines</t>
  </si>
  <si>
    <t>Communications internationales</t>
  </si>
  <si>
    <t xml:space="preserve">Communications vers mobiles </t>
  </si>
  <si>
    <t>Ensemble des volumes depuis les lignes fixes</t>
  </si>
  <si>
    <t>Publiphonie</t>
  </si>
  <si>
    <t>Volumes des communications (millions de minutes)</t>
  </si>
  <si>
    <t>Nombre de publiphones au 31 décembre (unités)</t>
  </si>
  <si>
    <t>Cartes post et prépayées de téléphonie fixe</t>
  </si>
  <si>
    <t>Millions de minutes écoulées via les cartes</t>
  </si>
  <si>
    <t xml:space="preserve">Nombre de cartes prépayées vendues en millions </t>
  </si>
  <si>
    <t>-</t>
  </si>
  <si>
    <t>* Source : AFA jusqu'en 2002. Chiffres des fournisseurs d'accès suivant : 9 online, AOL France, Club Internet, Free (RTC uniquement), InterPC, NC,Noos, Tiscali France, UPC France, Wanadoo. Sont comptabilisés les comptes d'accès gratuits ou facturés à l'us</t>
  </si>
  <si>
    <t>Internet haut débit</t>
  </si>
  <si>
    <t>dont accès xdsl</t>
  </si>
  <si>
    <t>RESEAUX MOBILES</t>
  </si>
  <si>
    <t>Nombre de clients à un service mobile</t>
  </si>
  <si>
    <t>Abonnements et forfaits</t>
  </si>
  <si>
    <t>Cartes prépayées</t>
  </si>
  <si>
    <t>dont cartes prépayées actives</t>
  </si>
  <si>
    <t>Volumes de téléphonie mobile par destination</t>
  </si>
  <si>
    <t>Communications mobiles vers fixe national</t>
  </si>
  <si>
    <t>Communications on-net</t>
  </si>
  <si>
    <t>Communications mobiles vers tiers</t>
  </si>
  <si>
    <t>Communications vers l’international</t>
  </si>
  <si>
    <t>Roaming out</t>
  </si>
  <si>
    <t>Volumes de communications au départ des mobiles</t>
  </si>
  <si>
    <t>Millions d’unités</t>
  </si>
  <si>
    <t>Messagerie interpersonnelle</t>
  </si>
  <si>
    <t>Nombre de SMS et MMS interpersonnels émis</t>
  </si>
  <si>
    <t>dont SMS</t>
  </si>
  <si>
    <t>dont MMS</t>
  </si>
  <si>
    <t>IV. Indicateurs de revenus</t>
  </si>
  <si>
    <t>Accès, abonnements et services supplémentaires</t>
  </si>
  <si>
    <t>Revenus des communications depuis les lignes fixes</t>
  </si>
  <si>
    <t>Millions d'euros</t>
  </si>
  <si>
    <t>Communications nationales</t>
  </si>
  <si>
    <t>Communications vers mobiles</t>
  </si>
  <si>
    <t>Ensemble des revenus depuis les lignes fixes</t>
  </si>
  <si>
    <t>Recettes de publiphonie</t>
  </si>
  <si>
    <t>Recettes des cartes d'abonnés et prépayées</t>
  </si>
  <si>
    <t>Autres services liés à l’accès Internet</t>
  </si>
  <si>
    <t>Recettes des communications au départ des mobiles</t>
  </si>
  <si>
    <t>Données</t>
  </si>
  <si>
    <t>Transport de donnés</t>
  </si>
  <si>
    <t>dont messagerie interpersonnelle (SMS, MMS)</t>
  </si>
  <si>
    <t>dont autres: accès et navigation à des services Internet ou multimédia, hors services avancés</t>
  </si>
  <si>
    <t>Revenus des services mobiles</t>
  </si>
  <si>
    <t>V. Indicateurs de consommation moyenne par client par mois</t>
  </si>
  <si>
    <t>Services mobiles</t>
  </si>
  <si>
    <t>Euros HT, minutes, ou unités par mois</t>
  </si>
  <si>
    <t>Facture mensuelle moyenne par client (€HT)</t>
  </si>
  <si>
    <t>Volume mensuel moyen par client (minutes)</t>
  </si>
  <si>
    <t>Nombre mensuel moyen de SMS émis par client</t>
  </si>
  <si>
    <t>Forfaits</t>
  </si>
  <si>
    <t>Cartes</t>
  </si>
  <si>
    <r>
      <t>Emplois</t>
    </r>
    <r>
      <rPr>
        <sz val="9"/>
        <rFont val="Times New Roman"/>
        <family val="1"/>
      </rPr>
      <t xml:space="preserve"> (champ : ancien cadre réglementaire)</t>
    </r>
  </si>
  <si>
    <r>
      <t>Emplois</t>
    </r>
    <r>
      <rPr>
        <sz val="9"/>
        <rFont val="Times New Roman"/>
        <family val="1"/>
      </rPr>
      <t xml:space="preserve"> (champ : nouveau cadre réglementaire)</t>
    </r>
  </si>
  <si>
    <r>
      <t>Investissements</t>
    </r>
    <r>
      <rPr>
        <sz val="9"/>
        <rFont val="Times New Roman"/>
        <family val="1"/>
      </rPr>
      <t xml:space="preserve"> (champ : ancien cadre réglementaire)</t>
    </r>
  </si>
  <si>
    <r>
      <t xml:space="preserve">Investissements </t>
    </r>
    <r>
      <rPr>
        <sz val="9"/>
        <rFont val="Times New Roman"/>
        <family val="1"/>
      </rPr>
      <t>(champ : nouveau cadre réglementaire)</t>
    </r>
  </si>
  <si>
    <r>
      <t>Nombre d'abonnement* à Internet bas débit</t>
    </r>
    <r>
      <rPr>
        <sz val="9"/>
        <rFont val="Times New Roman"/>
        <family val="1"/>
      </rPr>
      <t xml:space="preserve"> (millions d'unités)</t>
    </r>
  </si>
  <si>
    <t>Nombre de lignes supportant le service téléphonique fixe</t>
  </si>
  <si>
    <t>dont accès au très haut débit</t>
  </si>
  <si>
    <t>Nombre d'abonnement à Internet à haut et très haut débit</t>
  </si>
  <si>
    <t>Internet haut et très haut débit</t>
  </si>
  <si>
    <t>Revenus perçus auprès du client final (champ correspondant au nouveau cadre réglementaire à partir de 2005)</t>
  </si>
  <si>
    <t>VGAST</t>
  </si>
  <si>
    <t xml:space="preserve">Millions </t>
  </si>
  <si>
    <t>Nombre de numéros conservés au cours de l'année</t>
  </si>
  <si>
    <t>Conservation du numéro mobile</t>
  </si>
  <si>
    <t>Conservation du numéro fixe</t>
  </si>
  <si>
    <t>Source ARCEP, Observatoire des marchés - Enquêtes annuelles de 1998 à 2008, enquêtes trimestrielles pour 2009 (résultats définitifs)</t>
  </si>
  <si>
    <t>évolution 2008/2009</t>
  </si>
  <si>
    <t>Lignes fixes</t>
  </si>
  <si>
    <t>Total Téléphonie</t>
  </si>
  <si>
    <t>Ensemble des volumes de téléphonie (au départ des postes fixes +publiphonie et cartes)</t>
  </si>
  <si>
    <t>Téléphonie bas débit</t>
  </si>
  <si>
    <r>
      <t>Volumes Internet bas débit</t>
    </r>
    <r>
      <rPr>
        <sz val="9"/>
        <rFont val="Times New Roman"/>
        <family val="1"/>
      </rPr>
      <t xml:space="preserve"> (millions de minutes)</t>
    </r>
  </si>
  <si>
    <t>Communications en RTC au départ des postes fixes</t>
  </si>
  <si>
    <t>Communications en VLB au départ des postes fixes</t>
  </si>
  <si>
    <t>Téléphonie en VLB (voix sur large bande)</t>
  </si>
  <si>
    <t>Source ARCEP, Observatoire des marchés - Enquêtes annuelles de 1998 à 2009</t>
  </si>
  <si>
    <t>Recettes des communications en voix sur large bande (facturés en dehors du forfait)</t>
  </si>
  <si>
    <t xml:space="preserve">Accès Internet/VLB haut et très haut débit </t>
  </si>
  <si>
    <t>Accès internet à bas débit</t>
  </si>
  <si>
    <t>Recettes Communications au départ des postes fixes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</si>
</sst>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%"/>
    <numFmt numFmtId="175" formatCode="0.0"/>
    <numFmt numFmtId="176" formatCode="0.000"/>
    <numFmt numFmtId="177" formatCode="#,##0.000"/>
    <numFmt numFmtId="178" formatCode="#,##0.0"/>
    <numFmt numFmtId="179" formatCode="_-* #,##0;\-* #,##0;_-* &quot;-&quot;?????"/>
    <numFmt numFmtId="180" formatCode="_-* #,##0\ _F_-;\-* #,##0\ _F_-;_-* &quot;-&quot;?????\ _F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\ _F_-;\-* #,##0\ _F_-;_-* &quot;-&quot;??\ _F_-;_-@_-"/>
    <numFmt numFmtId="190" formatCode="_-* #,##0.0\ _F_-;\-* #,##0.0\ _F_-;_-* &quot;-&quot;??\ _F_-;_-@_-"/>
    <numFmt numFmtId="191" formatCode="_-* #,##0.00\ [$€-1]_-;\-* #,##0.00\ [$€-1]_-;_-* &quot;-&quot;??\ [$€-1]_-"/>
    <numFmt numFmtId="192" formatCode="00000"/>
    <numFmt numFmtId="193" formatCode="_-* #,##0.0\ _F_-;\-* #,##0.0\ _F_-;_-* &quot;-&quot;?\ _F_-;_-@_-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_-* #,##0.000\ _F_-;\-* #,##0.000\ _F_-;_-* &quot;-&quot;??\ _F_-;_-@_-"/>
    <numFmt numFmtId="200" formatCode="_-* #,##0.0\ _€_-;\-* #,##0.0\ _€_-;_-* &quot;-&quot;?\ _€_-;_-@_-"/>
    <numFmt numFmtId="201" formatCode="_-* #,##0.000\ [$€-1]_-;\-* #,##0.000\ [$€-1]_-;_-* &quot;-&quot;??\ [$€-1]_-"/>
    <numFmt numFmtId="202" formatCode="_-* #,##0.0\ _F_-;\-* #,##0.0\ _F_-;_-* &quot;-&quot;?????\ _F_-;_-@_-"/>
    <numFmt numFmtId="203" formatCode="_-* #,##0.00\ _F_-;\-* #,##0.00\ _F_-;_-* &quot;-&quot;?????\ _F_-;_-@_-"/>
    <numFmt numFmtId="204" formatCode="_-* #,##0.000\ _F_-;\-* #,##0.000\ _F_-;_-* &quot;-&quot;?????\ _F_-;_-@_-"/>
    <numFmt numFmtId="205" formatCode="_-* #,##0.0000\ _F_-;\-* #,##0.0000\ _F_-;_-* &quot;-&quot;?????\ _F_-;_-@_-"/>
    <numFmt numFmtId="206" formatCode="_-* #,##0.0000\ _F_-;\-* #,##0.0000\ _F_-;_-* &quot;-&quot;????\ _F_-;_-@_-"/>
    <numFmt numFmtId="207" formatCode="_(* #,##0.0_);_(* \(#,##0.0\);_(* &quot;-&quot;?_);_(@_)"/>
    <numFmt numFmtId="208" formatCode="_-* #,##0\ _€_-;\-* #,##0\ _€_-;_-* &quot;-&quot;?\ _€_-;_-@_-"/>
    <numFmt numFmtId="209" formatCode="_-* #,##0.00\ _€_-;\-* #,##0.00\ _€_-;_-* &quot;-&quot;?\ _€_-;_-@_-"/>
    <numFmt numFmtId="210" formatCode="#,##0.0_);\(#,##0.0\);_-* &quot;-&quot;??_-;_-@_-"/>
    <numFmt numFmtId="211" formatCode="#,##0_);\(#,##0\);_-* &quot;-&quot;??_-;_-@_-"/>
    <numFmt numFmtId="212" formatCode="0.000%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55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3"/>
      <name val="Times New Roman"/>
      <family val="1"/>
    </font>
    <font>
      <sz val="2.5"/>
      <name val="Arial"/>
      <family val="0"/>
    </font>
    <font>
      <sz val="6.5"/>
      <name val="Arial"/>
      <family val="2"/>
    </font>
    <font>
      <sz val="2.25"/>
      <name val="Arial"/>
      <family val="2"/>
    </font>
    <font>
      <b/>
      <sz val="2.5"/>
      <color indexed="16"/>
      <name val="Arial"/>
      <family val="2"/>
    </font>
    <font>
      <sz val="2"/>
      <name val="Arial"/>
      <family val="2"/>
    </font>
    <font>
      <sz val="1.75"/>
      <name val="Arial"/>
      <family val="2"/>
    </font>
    <font>
      <sz val="1.5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55"/>
        <bgColor indexed="22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55"/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55"/>
        <bgColor indexed="47"/>
      </patternFill>
    </fill>
    <fill>
      <patternFill patternType="lightUp">
        <bgColor indexed="47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4" fontId="4" fillId="2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4" fontId="5" fillId="0" borderId="0" xfId="0" applyNumberFormat="1" applyFont="1" applyAlignment="1">
      <alignment vertical="center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justify" vertical="center" wrapText="1"/>
    </xf>
    <xf numFmtId="3" fontId="9" fillId="3" borderId="3" xfId="0" applyNumberFormat="1" applyFont="1" applyFill="1" applyBorder="1" applyAlignment="1">
      <alignment horizontal="right" vertical="center" wrapText="1"/>
    </xf>
    <xf numFmtId="3" fontId="10" fillId="4" borderId="3" xfId="0" applyNumberFormat="1" applyFont="1" applyFill="1" applyBorder="1" applyAlignment="1">
      <alignment horizontal="right" vertical="center" wrapText="1"/>
    </xf>
    <xf numFmtId="0" fontId="0" fillId="5" borderId="0" xfId="0" applyFill="1" applyAlignment="1">
      <alignment vertical="center"/>
    </xf>
    <xf numFmtId="0" fontId="8" fillId="5" borderId="4" xfId="0" applyFont="1" applyFill="1" applyBorder="1" applyAlignment="1">
      <alignment horizontal="justify" vertical="center" wrapText="1"/>
    </xf>
    <xf numFmtId="3" fontId="11" fillId="5" borderId="5" xfId="0" applyNumberFormat="1" applyFont="1" applyFill="1" applyBorder="1" applyAlignment="1">
      <alignment horizontal="right" vertical="center" wrapText="1"/>
    </xf>
    <xf numFmtId="174" fontId="11" fillId="5" borderId="3" xfId="23" applyNumberFormat="1" applyFont="1" applyFill="1" applyBorder="1" applyAlignment="1">
      <alignment horizontal="right" vertical="center" wrapText="1"/>
    </xf>
    <xf numFmtId="3" fontId="11" fillId="5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7" fillId="3" borderId="3" xfId="0" applyFont="1" applyFill="1" applyBorder="1" applyAlignment="1">
      <alignment vertical="center" wrapText="1"/>
    </xf>
    <xf numFmtId="3" fontId="9" fillId="3" borderId="5" xfId="0" applyNumberFormat="1" applyFont="1" applyFill="1" applyBorder="1" applyAlignment="1">
      <alignment horizontal="right" vertical="center" wrapText="1"/>
    </xf>
    <xf numFmtId="3" fontId="9" fillId="4" borderId="5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9" fontId="0" fillId="0" borderId="0" xfId="0" applyNumberFormat="1" applyAlignment="1">
      <alignment vertical="center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/>
    </xf>
    <xf numFmtId="0" fontId="13" fillId="6" borderId="6" xfId="0" applyFont="1" applyFill="1" applyBorder="1" applyAlignment="1">
      <alignment horizontal="left" vertical="center"/>
    </xf>
    <xf numFmtId="174" fontId="0" fillId="0" borderId="0" xfId="0" applyNumberFormat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174" fontId="0" fillId="0" borderId="3" xfId="23" applyNumberFormat="1" applyBorder="1" applyAlignment="1">
      <alignment vertical="center"/>
    </xf>
    <xf numFmtId="3" fontId="11" fillId="0" borderId="3" xfId="0" applyNumberFormat="1" applyFont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/>
    </xf>
    <xf numFmtId="3" fontId="11" fillId="7" borderId="3" xfId="0" applyNumberFormat="1" applyFont="1" applyFill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174" fontId="0" fillId="0" borderId="0" xfId="0" applyNumberFormat="1" applyAlignment="1">
      <alignment horizontal="right" vertical="center"/>
    </xf>
    <xf numFmtId="3" fontId="9" fillId="4" borderId="3" xfId="0" applyNumberFormat="1" applyFont="1" applyFill="1" applyBorder="1" applyAlignment="1">
      <alignment horizontal="right" vertical="center" wrapText="1"/>
    </xf>
    <xf numFmtId="3" fontId="9" fillId="4" borderId="4" xfId="0" applyNumberFormat="1" applyFont="1" applyFill="1" applyBorder="1" applyAlignment="1">
      <alignment horizontal="right" vertical="center" wrapText="1"/>
    </xf>
    <xf numFmtId="3" fontId="9" fillId="4" borderId="1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3" fontId="11" fillId="0" borderId="4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vertical="center"/>
    </xf>
    <xf numFmtId="9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9" fillId="8" borderId="14" xfId="0" applyNumberFormat="1" applyFont="1" applyFill="1" applyBorder="1" applyAlignment="1">
      <alignment horizontal="right" vertical="center" wrapText="1"/>
    </xf>
    <xf numFmtId="3" fontId="9" fillId="4" borderId="14" xfId="0" applyNumberFormat="1" applyFont="1" applyFill="1" applyBorder="1" applyAlignment="1">
      <alignment horizontal="right" vertical="center" wrapText="1"/>
    </xf>
    <xf numFmtId="3" fontId="9" fillId="4" borderId="15" xfId="0" applyNumberFormat="1" applyFont="1" applyFill="1" applyBorder="1" applyAlignment="1">
      <alignment horizontal="right" vertical="center" wrapText="1"/>
    </xf>
    <xf numFmtId="3" fontId="9" fillId="4" borderId="12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5" xfId="0" applyNumberFormat="1" applyFont="1" applyFill="1" applyBorder="1" applyAlignment="1">
      <alignment horizontal="right" vertical="center" wrapText="1"/>
    </xf>
    <xf numFmtId="174" fontId="9" fillId="4" borderId="0" xfId="0" applyNumberFormat="1" applyFont="1" applyFill="1" applyBorder="1" applyAlignment="1">
      <alignment horizontal="right" vertical="center" wrapText="1"/>
    </xf>
    <xf numFmtId="174" fontId="11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4" fontId="0" fillId="0" borderId="0" xfId="0" applyNumberFormat="1" applyFill="1" applyAlignment="1">
      <alignment vertical="center"/>
    </xf>
    <xf numFmtId="0" fontId="8" fillId="0" borderId="10" xfId="0" applyFont="1" applyBorder="1" applyAlignment="1">
      <alignment horizontal="justify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17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3" xfId="0" applyFont="1" applyBorder="1" applyAlignment="1">
      <alignment horizontal="justify" vertical="center" wrapText="1"/>
    </xf>
    <xf numFmtId="3" fontId="11" fillId="0" borderId="5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 indent="2"/>
    </xf>
    <xf numFmtId="0" fontId="11" fillId="9" borderId="5" xfId="0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174" fontId="9" fillId="0" borderId="0" xfId="0" applyNumberFormat="1" applyFont="1" applyFill="1" applyBorder="1" applyAlignment="1">
      <alignment horizontal="right" vertical="center" wrapText="1"/>
    </xf>
    <xf numFmtId="177" fontId="11" fillId="0" borderId="10" xfId="0" applyNumberFormat="1" applyFont="1" applyBorder="1" applyAlignment="1">
      <alignment horizontal="right" vertical="center" wrapText="1"/>
    </xf>
    <xf numFmtId="177" fontId="11" fillId="0" borderId="17" xfId="0" applyNumberFormat="1" applyFont="1" applyBorder="1" applyAlignment="1">
      <alignment horizontal="right" vertical="center" wrapText="1"/>
    </xf>
    <xf numFmtId="177" fontId="11" fillId="0" borderId="5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/>
    </xf>
    <xf numFmtId="174" fontId="5" fillId="2" borderId="2" xfId="0" applyNumberFormat="1" applyFont="1" applyFill="1" applyBorder="1" applyAlignment="1">
      <alignment vertical="center"/>
    </xf>
    <xf numFmtId="176" fontId="14" fillId="0" borderId="0" xfId="0" applyNumberFormat="1" applyFont="1" applyAlignment="1">
      <alignment vertical="center"/>
    </xf>
    <xf numFmtId="0" fontId="15" fillId="10" borderId="1" xfId="0" applyNumberFormat="1" applyFont="1" applyFill="1" applyBorder="1" applyAlignment="1" applyProtection="1">
      <alignment vertical="center"/>
      <protection locked="0"/>
    </xf>
    <xf numFmtId="0" fontId="15" fillId="10" borderId="2" xfId="0" applyNumberFormat="1" applyFont="1" applyFill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left" vertical="center" wrapText="1"/>
    </xf>
    <xf numFmtId="0" fontId="5" fillId="11" borderId="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left" vertical="center" wrapText="1" indent="1"/>
    </xf>
    <xf numFmtId="176" fontId="11" fillId="0" borderId="3" xfId="0" applyNumberFormat="1" applyFont="1" applyBorder="1" applyAlignment="1">
      <alignment horizontal="right" vertical="center" wrapText="1"/>
    </xf>
    <xf numFmtId="176" fontId="11" fillId="9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top"/>
    </xf>
    <xf numFmtId="176" fontId="11" fillId="0" borderId="0" xfId="0" applyNumberFormat="1" applyFont="1" applyBorder="1" applyAlignment="1">
      <alignment horizontal="right" vertical="center" wrapText="1"/>
    </xf>
    <xf numFmtId="0" fontId="6" fillId="5" borderId="3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11" borderId="4" xfId="0" applyFont="1" applyFill="1" applyBorder="1" applyAlignment="1">
      <alignment horizontal="justify" vertical="center" wrapText="1"/>
    </xf>
    <xf numFmtId="176" fontId="11" fillId="12" borderId="3" xfId="0" applyNumberFormat="1" applyFont="1" applyFill="1" applyBorder="1" applyAlignment="1">
      <alignment horizontal="right" vertical="center" wrapText="1"/>
    </xf>
    <xf numFmtId="177" fontId="9" fillId="11" borderId="3" xfId="0" applyNumberFormat="1" applyFont="1" applyFill="1" applyBorder="1" applyAlignment="1">
      <alignment horizontal="right" vertical="center" wrapText="1"/>
    </xf>
    <xf numFmtId="9" fontId="0" fillId="0" borderId="0" xfId="0" applyNumberFormat="1" applyFont="1" applyAlignment="1">
      <alignment vertical="center"/>
    </xf>
    <xf numFmtId="0" fontId="8" fillId="5" borderId="11" xfId="0" applyFont="1" applyFill="1" applyBorder="1" applyAlignment="1">
      <alignment horizontal="left" vertical="center" wrapText="1" indent="1"/>
    </xf>
    <xf numFmtId="176" fontId="11" fillId="7" borderId="3" xfId="0" applyNumberFormat="1" applyFont="1" applyFill="1" applyBorder="1" applyAlignment="1">
      <alignment horizontal="right" vertical="center" wrapText="1"/>
    </xf>
    <xf numFmtId="177" fontId="11" fillId="0" borderId="3" xfId="0" applyNumberFormat="1" applyFont="1" applyBorder="1" applyAlignment="1">
      <alignment horizontal="right" vertical="center" wrapText="1"/>
    </xf>
    <xf numFmtId="0" fontId="7" fillId="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3" fillId="11" borderId="4" xfId="0" applyFont="1" applyFill="1" applyBorder="1" applyAlignment="1">
      <alignment horizontal="left" vertical="center"/>
    </xf>
    <xf numFmtId="0" fontId="13" fillId="11" borderId="19" xfId="0" applyFont="1" applyFill="1" applyBorder="1" applyAlignment="1">
      <alignment horizontal="left" vertical="center"/>
    </xf>
    <xf numFmtId="0" fontId="13" fillId="11" borderId="5" xfId="0" applyFont="1" applyFill="1" applyBorder="1" applyAlignment="1">
      <alignment horizontal="left" vertical="center"/>
    </xf>
    <xf numFmtId="0" fontId="13" fillId="11" borderId="0" xfId="0" applyFont="1" applyFill="1" applyBorder="1" applyAlignment="1">
      <alignment horizontal="left" vertical="center"/>
    </xf>
    <xf numFmtId="0" fontId="8" fillId="0" borderId="20" xfId="0" applyFont="1" applyBorder="1" applyAlignment="1">
      <alignment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7" xfId="0" applyNumberFormat="1" applyFont="1" applyFill="1" applyBorder="1" applyAlignment="1">
      <alignment horizontal="right" vertical="center" wrapText="1"/>
    </xf>
    <xf numFmtId="0" fontId="8" fillId="0" borderId="20" xfId="0" applyFont="1" applyBorder="1" applyAlignment="1">
      <alignment horizontal="justify" vertical="center" wrapText="1"/>
    </xf>
    <xf numFmtId="3" fontId="9" fillId="11" borderId="5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5" fillId="13" borderId="0" xfId="0" applyNumberFormat="1" applyFont="1" applyFill="1" applyBorder="1" applyAlignment="1" applyProtection="1">
      <alignment vertical="center"/>
      <protection locked="0"/>
    </xf>
    <xf numFmtId="0" fontId="16" fillId="0" borderId="2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9" fontId="16" fillId="0" borderId="0" xfId="0" applyNumberFormat="1" applyFont="1" applyBorder="1" applyAlignment="1">
      <alignment horizontal="right" vertical="center" wrapText="1"/>
    </xf>
    <xf numFmtId="174" fontId="16" fillId="0" borderId="0" xfId="0" applyNumberFormat="1" applyFont="1" applyBorder="1" applyAlignment="1">
      <alignment horizontal="right" vertical="center" wrapText="1"/>
    </xf>
    <xf numFmtId="174" fontId="5" fillId="0" borderId="0" xfId="23" applyNumberFormat="1" applyFont="1" applyAlignment="1">
      <alignment vertical="center"/>
    </xf>
    <xf numFmtId="0" fontId="15" fillId="14" borderId="1" xfId="0" applyNumberFormat="1" applyFont="1" applyFill="1" applyBorder="1" applyAlignment="1" applyProtection="1">
      <alignment vertical="center"/>
      <protection locked="0"/>
    </xf>
    <xf numFmtId="0" fontId="5" fillId="14" borderId="2" xfId="0" applyNumberFormat="1" applyFont="1" applyFill="1" applyBorder="1" applyAlignment="1" applyProtection="1">
      <alignment vertical="center"/>
      <protection locked="0"/>
    </xf>
    <xf numFmtId="0" fontId="5" fillId="14" borderId="0" xfId="0" applyNumberFormat="1" applyFont="1" applyFill="1" applyBorder="1" applyAlignment="1" applyProtection="1">
      <alignment vertical="center"/>
      <protection locked="0"/>
    </xf>
    <xf numFmtId="0" fontId="7" fillId="14" borderId="3" xfId="0" applyFont="1" applyFill="1" applyBorder="1" applyAlignment="1">
      <alignment vertical="center" wrapText="1"/>
    </xf>
    <xf numFmtId="177" fontId="9" fillId="14" borderId="5" xfId="0" applyNumberFormat="1" applyFont="1" applyFill="1" applyBorder="1" applyAlignment="1">
      <alignment horizontal="right" vertical="center" wrapText="1"/>
    </xf>
    <xf numFmtId="177" fontId="9" fillId="14" borderId="3" xfId="0" applyNumberFormat="1" applyFont="1" applyFill="1" applyBorder="1" applyAlignment="1">
      <alignment horizontal="right" vertical="center" wrapText="1"/>
    </xf>
    <xf numFmtId="177" fontId="11" fillId="9" borderId="5" xfId="0" applyNumberFormat="1" applyFont="1" applyFill="1" applyBorder="1" applyAlignment="1">
      <alignment horizontal="right" vertical="center" wrapText="1"/>
    </xf>
    <xf numFmtId="177" fontId="11" fillId="9" borderId="14" xfId="0" applyNumberFormat="1" applyFont="1" applyFill="1" applyBorder="1" applyAlignment="1">
      <alignment horizontal="right" vertical="center" wrapText="1"/>
    </xf>
    <xf numFmtId="177" fontId="11" fillId="0" borderId="14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 indent="5"/>
    </xf>
    <xf numFmtId="0" fontId="13" fillId="14" borderId="4" xfId="0" applyFont="1" applyFill="1" applyBorder="1" applyAlignment="1">
      <alignment horizontal="left" vertical="center"/>
    </xf>
    <xf numFmtId="0" fontId="13" fillId="14" borderId="19" xfId="0" applyFont="1" applyFill="1" applyBorder="1" applyAlignment="1">
      <alignment horizontal="left" vertical="center"/>
    </xf>
    <xf numFmtId="0" fontId="13" fillId="14" borderId="5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3" fontId="11" fillId="9" borderId="5" xfId="0" applyNumberFormat="1" applyFont="1" applyFill="1" applyBorder="1" applyAlignment="1">
      <alignment horizontal="right" vertical="center" wrapText="1"/>
    </xf>
    <xf numFmtId="3" fontId="9" fillId="14" borderId="5" xfId="0" applyNumberFormat="1" applyFont="1" applyFill="1" applyBorder="1" applyAlignment="1">
      <alignment horizontal="right" vertical="center" wrapText="1"/>
    </xf>
    <xf numFmtId="3" fontId="11" fillId="9" borderId="3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7" fillId="14" borderId="4" xfId="0" applyFont="1" applyFill="1" applyBorder="1" applyAlignment="1">
      <alignment horizontal="left" vertical="center" wrapText="1"/>
    </xf>
    <xf numFmtId="3" fontId="9" fillId="14" borderId="3" xfId="0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 indent="1"/>
    </xf>
    <xf numFmtId="3" fontId="11" fillId="5" borderId="10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174" fontId="11" fillId="0" borderId="0" xfId="0" applyNumberFormat="1" applyFont="1" applyBorder="1" applyAlignment="1">
      <alignment horizontal="center" vertical="center"/>
    </xf>
    <xf numFmtId="0" fontId="5" fillId="11" borderId="3" xfId="0" applyNumberFormat="1" applyFont="1" applyFill="1" applyBorder="1" applyAlignment="1" applyProtection="1">
      <alignment vertical="center"/>
      <protection locked="0"/>
    </xf>
    <xf numFmtId="0" fontId="11" fillId="11" borderId="3" xfId="0" applyFont="1" applyFill="1" applyBorder="1" applyAlignment="1">
      <alignment horizontal="right" vertical="center" wrapText="1"/>
    </xf>
    <xf numFmtId="3" fontId="11" fillId="11" borderId="3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 indent="1"/>
    </xf>
    <xf numFmtId="3" fontId="18" fillId="0" borderId="14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5" fillId="14" borderId="0" xfId="0" applyFont="1" applyFill="1" applyAlignment="1">
      <alignment vertical="center"/>
    </xf>
    <xf numFmtId="0" fontId="6" fillId="0" borderId="7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75" fontId="11" fillId="0" borderId="5" xfId="0" applyNumberFormat="1" applyFont="1" applyBorder="1" applyAlignment="1">
      <alignment horizontal="right" vertical="center" wrapText="1"/>
    </xf>
    <xf numFmtId="178" fontId="11" fillId="0" borderId="3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178" fontId="11" fillId="0" borderId="14" xfId="0" applyNumberFormat="1" applyFont="1" applyBorder="1" applyAlignment="1">
      <alignment horizontal="right" vertical="center" wrapText="1"/>
    </xf>
    <xf numFmtId="0" fontId="19" fillId="0" borderId="2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75" fontId="11" fillId="9" borderId="5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left" vertical="top" wrapText="1"/>
    </xf>
    <xf numFmtId="176" fontId="11" fillId="0" borderId="3" xfId="0" applyNumberFormat="1" applyFont="1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right" vertical="center" wrapText="1"/>
    </xf>
    <xf numFmtId="0" fontId="28" fillId="3" borderId="0" xfId="0" applyFont="1" applyFill="1" applyAlignment="1">
      <alignment vertical="center"/>
    </xf>
    <xf numFmtId="174" fontId="5" fillId="0" borderId="24" xfId="0" applyNumberFormat="1" applyFont="1" applyBorder="1" applyAlignment="1">
      <alignment vertical="center"/>
    </xf>
    <xf numFmtId="174" fontId="5" fillId="0" borderId="15" xfId="0" applyNumberFormat="1" applyFont="1" applyBorder="1" applyAlignment="1">
      <alignment vertical="center"/>
    </xf>
    <xf numFmtId="0" fontId="14" fillId="0" borderId="25" xfId="0" applyFont="1" applyBorder="1" applyAlignment="1">
      <alignment horizontal="left" vertical="center" wrapText="1"/>
    </xf>
    <xf numFmtId="178" fontId="11" fillId="9" borderId="25" xfId="0" applyNumberFormat="1" applyFont="1" applyFill="1" applyBorder="1" applyAlignment="1">
      <alignment horizontal="right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178" fontId="11" fillId="9" borderId="20" xfId="0" applyNumberFormat="1" applyFont="1" applyFill="1" applyBorder="1" applyAlignment="1">
      <alignment horizontal="right" vertical="center" wrapText="1"/>
    </xf>
    <xf numFmtId="3" fontId="11" fillId="0" borderId="20" xfId="0" applyNumberFormat="1" applyFont="1" applyBorder="1" applyAlignment="1">
      <alignment horizontal="right" vertical="center" wrapText="1"/>
    </xf>
    <xf numFmtId="0" fontId="19" fillId="0" borderId="8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right" vertical="center" wrapText="1"/>
    </xf>
    <xf numFmtId="178" fontId="11" fillId="0" borderId="24" xfId="0" applyNumberFormat="1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3" fontId="11" fillId="0" borderId="14" xfId="0" applyNumberFormat="1" applyFont="1" applyFill="1" applyBorder="1" applyAlignment="1">
      <alignment horizontal="right" vertical="center" wrapText="1"/>
    </xf>
    <xf numFmtId="3" fontId="18" fillId="0" borderId="3" xfId="0" applyNumberFormat="1" applyFont="1" applyFill="1" applyBorder="1" applyAlignment="1">
      <alignment horizontal="right" vertical="center" wrapText="1"/>
    </xf>
    <xf numFmtId="3" fontId="11" fillId="0" borderId="3" xfId="0" applyNumberFormat="1" applyFont="1" applyBorder="1" applyAlignment="1">
      <alignment vertical="center" wrapText="1"/>
    </xf>
    <xf numFmtId="3" fontId="18" fillId="0" borderId="3" xfId="0" applyNumberFormat="1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77" fontId="11" fillId="0" borderId="5" xfId="0" applyNumberFormat="1" applyFont="1" applyFill="1" applyBorder="1" applyAlignment="1">
      <alignment horizontal="right" vertical="center" wrapText="1"/>
    </xf>
    <xf numFmtId="177" fontId="11" fillId="0" borderId="14" xfId="0" applyNumberFormat="1" applyFont="1" applyFill="1" applyBorder="1" applyAlignment="1">
      <alignment horizontal="right" vertical="center" wrapText="1"/>
    </xf>
    <xf numFmtId="177" fontId="11" fillId="0" borderId="3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 indent="2"/>
    </xf>
    <xf numFmtId="0" fontId="7" fillId="4" borderId="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/>
    </xf>
    <xf numFmtId="2" fontId="13" fillId="4" borderId="3" xfId="0" applyNumberFormat="1" applyFont="1" applyFill="1" applyBorder="1" applyAlignment="1">
      <alignment wrapText="1"/>
    </xf>
    <xf numFmtId="3" fontId="9" fillId="4" borderId="16" xfId="0" applyNumberFormat="1" applyFont="1" applyFill="1" applyBorder="1" applyAlignment="1">
      <alignment horizontal="right" vertical="center" wrapText="1"/>
    </xf>
    <xf numFmtId="0" fontId="8" fillId="13" borderId="4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horizontal="justify" vertical="center" wrapText="1"/>
    </xf>
    <xf numFmtId="0" fontId="6" fillId="5" borderId="11" xfId="0" applyFont="1" applyFill="1" applyBorder="1" applyAlignment="1">
      <alignment vertical="center" wrapText="1"/>
    </xf>
    <xf numFmtId="174" fontId="0" fillId="0" borderId="3" xfId="23" applyNumberFormat="1" applyFont="1" applyBorder="1" applyAlignment="1" quotePrefix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176" fontId="9" fillId="15" borderId="3" xfId="0" applyNumberFormat="1" applyFont="1" applyFill="1" applyBorder="1" applyAlignment="1">
      <alignment horizontal="right" vertical="center" wrapText="1"/>
    </xf>
    <xf numFmtId="176" fontId="9" fillId="14" borderId="3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 indent="2"/>
    </xf>
    <xf numFmtId="0" fontId="5" fillId="14" borderId="14" xfId="0" applyNumberFormat="1" applyFont="1" applyFill="1" applyBorder="1" applyAlignment="1" applyProtection="1">
      <alignment vertical="center"/>
      <protection locked="0"/>
    </xf>
    <xf numFmtId="0" fontId="8" fillId="16" borderId="4" xfId="0" applyFont="1" applyFill="1" applyBorder="1" applyAlignment="1" quotePrefix="1">
      <alignment horizontal="center" vertical="center" wrapText="1"/>
    </xf>
    <xf numFmtId="3" fontId="11" fillId="0" borderId="20" xfId="0" applyNumberFormat="1" applyFont="1" applyFill="1" applyBorder="1" applyAlignment="1">
      <alignment horizontal="right" vertical="center" wrapText="1"/>
    </xf>
    <xf numFmtId="178" fontId="11" fillId="0" borderId="24" xfId="0" applyNumberFormat="1" applyFont="1" applyFill="1" applyBorder="1" applyAlignment="1">
      <alignment horizontal="right" vertical="center" wrapText="1"/>
    </xf>
    <xf numFmtId="178" fontId="11" fillId="0" borderId="3" xfId="0" applyNumberFormat="1" applyFont="1" applyFill="1" applyBorder="1" applyAlignment="1">
      <alignment horizontal="right" vertical="center" wrapText="1"/>
    </xf>
    <xf numFmtId="3" fontId="11" fillId="0" borderId="25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 indent="2"/>
    </xf>
    <xf numFmtId="3" fontId="29" fillId="17" borderId="0" xfId="0" applyNumberFormat="1" applyFont="1" applyFill="1" applyAlignment="1">
      <alignment vertical="center"/>
    </xf>
    <xf numFmtId="0" fontId="16" fillId="0" borderId="0" xfId="0" applyFont="1" applyBorder="1" applyAlignment="1">
      <alignment horizontal="left" vertical="top"/>
    </xf>
    <xf numFmtId="174" fontId="11" fillId="0" borderId="0" xfId="0" applyNumberFormat="1" applyFont="1" applyFill="1" applyBorder="1" applyAlignment="1">
      <alignment horizontal="right" vertical="center" wrapText="1"/>
    </xf>
    <xf numFmtId="174" fontId="5" fillId="0" borderId="24" xfId="0" applyNumberFormat="1" applyFont="1" applyFill="1" applyBorder="1" applyAlignment="1">
      <alignment vertical="center"/>
    </xf>
    <xf numFmtId="174" fontId="5" fillId="0" borderId="15" xfId="0" applyNumberFormat="1" applyFont="1" applyFill="1" applyBorder="1" applyAlignment="1">
      <alignment vertical="center"/>
    </xf>
    <xf numFmtId="174" fontId="5" fillId="0" borderId="0" xfId="0" applyNumberFormat="1" applyFont="1" applyFill="1" applyAlignment="1">
      <alignment vertical="center"/>
    </xf>
    <xf numFmtId="174" fontId="0" fillId="0" borderId="10" xfId="23" applyNumberFormat="1" applyBorder="1" applyAlignment="1">
      <alignment horizontal="right" vertical="center"/>
    </xf>
    <xf numFmtId="0" fontId="5" fillId="10" borderId="0" xfId="22" applyNumberFormat="1" applyFont="1" applyFill="1" applyBorder="1" applyAlignment="1" applyProtection="1">
      <alignment vertical="center"/>
      <protection locked="0"/>
    </xf>
    <xf numFmtId="0" fontId="13" fillId="10" borderId="4" xfId="0" applyFont="1" applyFill="1" applyBorder="1" applyAlignment="1">
      <alignment horizontal="left" vertical="center"/>
    </xf>
    <xf numFmtId="0" fontId="13" fillId="10" borderId="19" xfId="0" applyFont="1" applyFill="1" applyBorder="1" applyAlignment="1">
      <alignment horizontal="left" vertical="center"/>
    </xf>
    <xf numFmtId="0" fontId="13" fillId="10" borderId="5" xfId="0" applyFont="1" applyFill="1" applyBorder="1" applyAlignment="1">
      <alignment horizontal="left" vertical="center"/>
    </xf>
    <xf numFmtId="0" fontId="7" fillId="10" borderId="3" xfId="0" applyFont="1" applyFill="1" applyBorder="1" applyAlignment="1">
      <alignment vertical="center" wrapText="1"/>
    </xf>
    <xf numFmtId="3" fontId="9" fillId="10" borderId="5" xfId="0" applyNumberFormat="1" applyFont="1" applyFill="1" applyBorder="1" applyAlignment="1">
      <alignment horizontal="right" vertical="center" wrapText="1"/>
    </xf>
    <xf numFmtId="0" fontId="5" fillId="10" borderId="3" xfId="22" applyNumberFormat="1" applyFont="1" applyFill="1" applyBorder="1" applyAlignment="1" applyProtection="1">
      <alignment vertical="center"/>
      <protection locked="0"/>
    </xf>
    <xf numFmtId="3" fontId="5" fillId="10" borderId="3" xfId="0" applyNumberFormat="1" applyFont="1" applyFill="1" applyBorder="1" applyAlignment="1">
      <alignment vertical="center"/>
    </xf>
    <xf numFmtId="176" fontId="9" fillId="10" borderId="3" xfId="0" applyNumberFormat="1" applyFont="1" applyFill="1" applyBorder="1" applyAlignment="1">
      <alignment horizontal="right" vertical="center" wrapText="1"/>
    </xf>
    <xf numFmtId="0" fontId="13" fillId="13" borderId="4" xfId="0" applyFont="1" applyFill="1" applyBorder="1" applyAlignment="1">
      <alignment horizontal="left" vertical="center"/>
    </xf>
    <xf numFmtId="0" fontId="13" fillId="13" borderId="4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/>
    </xf>
    <xf numFmtId="177" fontId="9" fillId="13" borderId="3" xfId="0" applyNumberFormat="1" applyFont="1" applyFill="1" applyBorder="1" applyAlignment="1">
      <alignment horizontal="right" vertical="center" wrapText="1"/>
    </xf>
    <xf numFmtId="0" fontId="7" fillId="13" borderId="4" xfId="0" applyFont="1" applyFill="1" applyBorder="1" applyAlignment="1">
      <alignment vertical="center" wrapText="1"/>
    </xf>
    <xf numFmtId="3" fontId="11" fillId="13" borderId="4" xfId="0" applyNumberFormat="1" applyFont="1" applyFill="1" applyBorder="1" applyAlignment="1">
      <alignment horizontal="right" vertical="center" wrapText="1"/>
    </xf>
    <xf numFmtId="3" fontId="11" fillId="13" borderId="3" xfId="0" applyNumberFormat="1" applyFont="1" applyFill="1" applyBorder="1" applyAlignment="1">
      <alignment horizontal="right" vertical="center" wrapText="1"/>
    </xf>
    <xf numFmtId="0" fontId="5" fillId="13" borderId="17" xfId="0" applyFont="1" applyFill="1" applyBorder="1" applyAlignment="1">
      <alignment horizontal="left" vertical="center"/>
    </xf>
    <xf numFmtId="0" fontId="15" fillId="11" borderId="3" xfId="22" applyNumberFormat="1" applyFont="1" applyFill="1" applyBorder="1" applyAlignment="1" applyProtection="1">
      <alignment vertical="center"/>
      <protection locked="0"/>
    </xf>
    <xf numFmtId="0" fontId="15" fillId="6" borderId="3" xfId="22" applyNumberFormat="1" applyFont="1" applyFill="1" applyBorder="1" applyAlignment="1" applyProtection="1">
      <alignment vertical="center"/>
      <protection locked="0"/>
    </xf>
    <xf numFmtId="0" fontId="5" fillId="6" borderId="0" xfId="22" applyNumberFormat="1" applyFont="1" applyFill="1" applyBorder="1" applyAlignment="1" applyProtection="1">
      <alignment vertical="center"/>
      <protection locked="0"/>
    </xf>
    <xf numFmtId="3" fontId="9" fillId="6" borderId="5" xfId="0" applyNumberFormat="1" applyFont="1" applyFill="1" applyBorder="1" applyAlignment="1">
      <alignment horizontal="right" vertical="center" wrapText="1"/>
    </xf>
    <xf numFmtId="0" fontId="5" fillId="18" borderId="0" xfId="22" applyNumberFormat="1" applyFont="1" applyFill="1" applyBorder="1" applyAlignment="1" applyProtection="1">
      <alignment vertical="center"/>
      <protection locked="0"/>
    </xf>
    <xf numFmtId="0" fontId="7" fillId="18" borderId="3" xfId="0" applyFont="1" applyFill="1" applyBorder="1" applyAlignment="1">
      <alignment vertical="center" wrapText="1"/>
    </xf>
    <xf numFmtId="177" fontId="9" fillId="18" borderId="14" xfId="0" applyNumberFormat="1" applyFont="1" applyFill="1" applyBorder="1" applyAlignment="1">
      <alignment horizontal="center" vertical="center" wrapText="1"/>
    </xf>
    <xf numFmtId="177" fontId="9" fillId="18" borderId="14" xfId="0" applyNumberFormat="1" applyFont="1" applyFill="1" applyBorder="1" applyAlignment="1">
      <alignment horizontal="right" vertical="center" wrapText="1"/>
    </xf>
    <xf numFmtId="177" fontId="9" fillId="18" borderId="3" xfId="0" applyNumberFormat="1" applyFont="1" applyFill="1" applyBorder="1" applyAlignment="1">
      <alignment horizontal="right" vertical="center" wrapText="1"/>
    </xf>
    <xf numFmtId="0" fontId="7" fillId="11" borderId="10" xfId="0" applyFont="1" applyFill="1" applyBorder="1" applyAlignment="1">
      <alignment horizontal="left" vertical="center" wrapText="1"/>
    </xf>
    <xf numFmtId="0" fontId="5" fillId="6" borderId="3" xfId="0" applyNumberFormat="1" applyFont="1" applyFill="1" applyBorder="1" applyAlignment="1" applyProtection="1">
      <alignment vertical="center"/>
      <protection locked="0"/>
    </xf>
    <xf numFmtId="0" fontId="5" fillId="18" borderId="3" xfId="0" applyNumberFormat="1" applyFont="1" applyFill="1" applyBorder="1" applyAlignment="1" applyProtection="1">
      <alignment vertical="center"/>
      <protection locked="0"/>
    </xf>
    <xf numFmtId="0" fontId="5" fillId="18" borderId="0" xfId="0" applyNumberFormat="1" applyFont="1" applyFill="1" applyBorder="1" applyAlignment="1" applyProtection="1">
      <alignment vertical="center"/>
      <protection locked="0"/>
    </xf>
    <xf numFmtId="0" fontId="11" fillId="18" borderId="3" xfId="0" applyFont="1" applyFill="1" applyBorder="1" applyAlignment="1">
      <alignment horizontal="right" vertical="center" wrapText="1"/>
    </xf>
    <xf numFmtId="3" fontId="11" fillId="18" borderId="10" xfId="0" applyNumberFormat="1" applyFont="1" applyFill="1" applyBorder="1" applyAlignment="1">
      <alignment horizontal="right" vertical="center" wrapText="1"/>
    </xf>
    <xf numFmtId="3" fontId="11" fillId="18" borderId="14" xfId="0" applyNumberFormat="1" applyFont="1" applyFill="1" applyBorder="1" applyAlignment="1">
      <alignment horizontal="right" vertical="center" wrapText="1"/>
    </xf>
    <xf numFmtId="3" fontId="11" fillId="18" borderId="17" xfId="0" applyNumberFormat="1" applyFont="1" applyFill="1" applyBorder="1" applyAlignment="1">
      <alignment horizontal="right" vertical="center" wrapText="1"/>
    </xf>
    <xf numFmtId="0" fontId="5" fillId="11" borderId="0" xfId="22" applyNumberFormat="1" applyFont="1" applyFill="1" applyBorder="1" applyAlignment="1" applyProtection="1">
      <alignment vertical="center"/>
      <protection locked="0"/>
    </xf>
    <xf numFmtId="1" fontId="11" fillId="13" borderId="3" xfId="0" applyNumberFormat="1" applyFont="1" applyFill="1" applyBorder="1" applyAlignment="1">
      <alignment horizontal="right" vertical="center" wrapText="1"/>
    </xf>
    <xf numFmtId="0" fontId="5" fillId="11" borderId="3" xfId="0" applyFont="1" applyFill="1" applyBorder="1" applyAlignment="1">
      <alignment vertical="center" wrapText="1"/>
    </xf>
    <xf numFmtId="0" fontId="5" fillId="0" borderId="0" xfId="22" applyNumberFormat="1" applyFont="1" applyFill="1" applyBorder="1" applyAlignment="1" applyProtection="1">
      <alignment vertical="center"/>
      <protection locked="0"/>
    </xf>
    <xf numFmtId="3" fontId="11" fillId="11" borderId="5" xfId="0" applyNumberFormat="1" applyFont="1" applyFill="1" applyBorder="1" applyAlignment="1">
      <alignment horizontal="right" vertical="center" wrapText="1"/>
    </xf>
    <xf numFmtId="3" fontId="9" fillId="10" borderId="3" xfId="0" applyNumberFormat="1" applyFont="1" applyFill="1" applyBorder="1" applyAlignment="1">
      <alignment horizontal="right" vertical="center" wrapText="1"/>
    </xf>
    <xf numFmtId="3" fontId="11" fillId="6" borderId="3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174" fontId="0" fillId="0" borderId="18" xfId="23" applyNumberFormat="1" applyBorder="1" applyAlignment="1">
      <alignment horizontal="right" vertical="center"/>
    </xf>
    <xf numFmtId="174" fontId="0" fillId="0" borderId="10" xfId="23" applyNumberFormat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8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0" fontId="16" fillId="0" borderId="21" xfId="0" applyFont="1" applyBorder="1" applyAlignment="1">
      <alignment horizontal="left" vertical="top" wrapText="1"/>
    </xf>
    <xf numFmtId="0" fontId="28" fillId="3" borderId="0" xfId="0" applyFont="1" applyFill="1" applyAlignment="1">
      <alignment horizontal="lef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dicateurs physiqu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Part des communications locales dans l'ensemble de la téléphonie fixe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 valeur</c:v>
          </c:tx>
          <c:spPr>
            <a:gradFill rotWithShape="1">
              <a:gsLst>
                <a:gs pos="0">
                  <a:srgbClr val="86A886"/>
                </a:gs>
                <a:gs pos="50000">
                  <a:srgbClr val="CCFFCC"/>
                </a:gs>
                <a:gs pos="100000">
                  <a:srgbClr val="86A88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</c:numLit>
          </c:cat>
          <c:val>
            <c:numLit>
              <c:ptCount val="4"/>
              <c:pt idx="0">
                <c:v>0.348</c:v>
              </c:pt>
              <c:pt idx="1">
                <c:v>0.344</c:v>
              </c:pt>
              <c:pt idx="2">
                <c:v>0.325</c:v>
              </c:pt>
              <c:pt idx="3">
                <c:v>0.332</c:v>
              </c:pt>
            </c:numLit>
          </c:val>
        </c:ser>
        <c:ser>
          <c:idx val="1"/>
          <c:order val="1"/>
          <c:tx>
            <c:v>En volume</c:v>
          </c:tx>
          <c:spPr>
            <a:gradFill rotWithShape="1">
              <a:gsLst>
                <a:gs pos="0">
                  <a:srgbClr val="A88665"/>
                </a:gs>
                <a:gs pos="50000">
                  <a:srgbClr val="FFCC99"/>
                </a:gs>
                <a:gs pos="100000">
                  <a:srgbClr val="A8866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</c:numLit>
          </c:cat>
          <c:val>
            <c:numLit>
              <c:ptCount val="4"/>
              <c:pt idx="0">
                <c:v>0.659</c:v>
              </c:pt>
              <c:pt idx="1">
                <c:v>0.633</c:v>
              </c:pt>
              <c:pt idx="2">
                <c:v>0.603</c:v>
              </c:pt>
              <c:pt idx="3">
                <c:v>0.584</c:v>
              </c:pt>
            </c:numLit>
          </c:val>
        </c:ser>
        <c:axId val="16652063"/>
        <c:axId val="15650840"/>
      </c:barChart>
      <c:catAx>
        <c:axId val="16652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5650840"/>
        <c:crosses val="autoZero"/>
        <c:auto val="1"/>
        <c:lblOffset val="100"/>
        <c:noMultiLvlLbl val="0"/>
      </c:catAx>
      <c:valAx>
        <c:axId val="1565084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6652063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Nombre de numéros mobiles portés
au cours du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v>Numéros portés</c:v>
          </c:tx>
          <c:spPr>
            <a:gradFill rotWithShape="1">
              <a:gsLst>
                <a:gs pos="0">
                  <a:srgbClr val="753B3B"/>
                </a:gs>
                <a:gs pos="100000">
                  <a:srgbClr val="FF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 janvier 2011'!#REF!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'31 janvier 2011'!#REF!</c:f>
              <c:numCache>
                <c:ptCount val="1"/>
                <c:pt idx="0">
                  <c:v>1</c:v>
                </c:pt>
              </c:numCache>
            </c:numRef>
          </c:val>
        </c:ser>
        <c:axId val="6639833"/>
        <c:axId val="59758498"/>
      </c:barChart>
      <c:catAx>
        <c:axId val="663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9758498"/>
        <c:crosses val="autoZero"/>
        <c:auto val="1"/>
        <c:lblOffset val="100"/>
        <c:tickLblSkip val="1"/>
        <c:noMultiLvlLbl val="0"/>
      </c:catAx>
      <c:valAx>
        <c:axId val="59758498"/>
        <c:scaling>
          <c:orientation val="minMax"/>
          <c:max val="10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639833"/>
        <c:crossesAt val="1"/>
        <c:crossBetween val="between"/>
        <c:dispUnits/>
        <c:majorUnit val="20000"/>
        <c:min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56</xdr:row>
      <xdr:rowOff>0</xdr:rowOff>
    </xdr:from>
    <xdr:to>
      <xdr:col>17</xdr:col>
      <xdr:colOff>419100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11963400" y="9191625"/>
        <a:ext cx="285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186</xdr:row>
      <xdr:rowOff>0</xdr:rowOff>
    </xdr:from>
    <xdr:to>
      <xdr:col>20</xdr:col>
      <xdr:colOff>47625</xdr:colOff>
      <xdr:row>186</xdr:row>
      <xdr:rowOff>0</xdr:rowOff>
    </xdr:to>
    <xdr:graphicFrame>
      <xdr:nvGraphicFramePr>
        <xdr:cNvPr id="2" name="Chart 2"/>
        <xdr:cNvGraphicFramePr/>
      </xdr:nvGraphicFramePr>
      <xdr:xfrm>
        <a:off x="11944350" y="30537150"/>
        <a:ext cx="4791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220"/>
  <sheetViews>
    <sheetView tabSelected="1" view="pageBreakPreview" zoomScaleSheetLayoutView="100" workbookViewId="0" topLeftCell="A1">
      <pane xSplit="8175" topLeftCell="F1" activePane="topRight" state="split"/>
      <selection pane="topLeft" activeCell="B192" sqref="B192"/>
      <selection pane="topRight" activeCell="M29" sqref="M29"/>
    </sheetView>
  </sheetViews>
  <sheetFormatPr defaultColWidth="11.421875" defaultRowHeight="12.75"/>
  <cols>
    <col min="1" max="1" width="27.28125" style="4" customWidth="1"/>
    <col min="2" max="2" width="46.8515625" style="4" customWidth="1"/>
    <col min="3" max="8" width="8.7109375" style="5" customWidth="1"/>
    <col min="9" max="10" width="8.7109375" style="6" customWidth="1"/>
    <col min="11" max="11" width="8.7109375" style="5" customWidth="1"/>
    <col min="12" max="14" width="8.8515625" style="6" customWidth="1"/>
    <col min="15" max="15" width="6.421875" style="4" customWidth="1"/>
    <col min="16" max="16" width="19.00390625" style="4" bestFit="1" customWidth="1"/>
    <col min="17" max="16384" width="11.421875" style="4" customWidth="1"/>
  </cols>
  <sheetData>
    <row r="1" spans="1:14" ht="16.5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2"/>
      <c r="L1" s="3"/>
      <c r="M1" s="2"/>
      <c r="N1" s="3"/>
    </row>
    <row r="2" spans="13:14" ht="15" customHeight="1">
      <c r="M2" s="187"/>
      <c r="N2" s="236"/>
    </row>
    <row r="3" spans="2:14" ht="12.75" customHeight="1">
      <c r="B3" s="7" t="s">
        <v>1</v>
      </c>
      <c r="C3" s="8">
        <v>1998</v>
      </c>
      <c r="D3" s="8">
        <v>1999</v>
      </c>
      <c r="E3" s="8">
        <v>2000</v>
      </c>
      <c r="F3" s="8">
        <v>2001</v>
      </c>
      <c r="G3" s="8">
        <v>2002</v>
      </c>
      <c r="H3" s="8">
        <v>2003</v>
      </c>
      <c r="I3" s="8">
        <v>2004</v>
      </c>
      <c r="J3" s="8">
        <v>2005</v>
      </c>
      <c r="K3" s="8">
        <v>2006</v>
      </c>
      <c r="L3" s="8">
        <v>2007</v>
      </c>
      <c r="M3" s="67">
        <v>2008</v>
      </c>
      <c r="N3" s="67">
        <v>2009</v>
      </c>
    </row>
    <row r="4" spans="1:14" ht="12.75">
      <c r="A4" s="186" t="s">
        <v>2</v>
      </c>
      <c r="B4" s="9" t="s">
        <v>101</v>
      </c>
      <c r="C4" s="10">
        <v>155992</v>
      </c>
      <c r="D4" s="10">
        <v>155297</v>
      </c>
      <c r="E4" s="10">
        <v>154522</v>
      </c>
      <c r="F4" s="10">
        <v>151191</v>
      </c>
      <c r="G4" s="10">
        <v>145487</v>
      </c>
      <c r="H4" s="10">
        <v>138716</v>
      </c>
      <c r="I4" s="10">
        <v>136547</v>
      </c>
      <c r="J4" s="10">
        <v>134066</v>
      </c>
      <c r="K4" s="47"/>
      <c r="L4" s="11"/>
      <c r="M4" s="47"/>
      <c r="N4" s="11"/>
    </row>
    <row r="5" spans="2:14" s="12" customFormat="1" ht="12.75">
      <c r="B5" s="13" t="s">
        <v>3</v>
      </c>
      <c r="C5" s="14"/>
      <c r="D5" s="15">
        <v>-0.004455356684958223</v>
      </c>
      <c r="E5" s="15">
        <v>-0.004990437677482529</v>
      </c>
      <c r="F5" s="15">
        <v>-0.02155680097332424</v>
      </c>
      <c r="G5" s="15">
        <v>-0.0377271133863788</v>
      </c>
      <c r="H5" s="15">
        <v>-0.046540240708791814</v>
      </c>
      <c r="I5" s="15">
        <v>-0.015636264021453905</v>
      </c>
      <c r="J5" s="15">
        <v>-0.018169567987579405</v>
      </c>
      <c r="K5" s="15"/>
      <c r="L5" s="16"/>
      <c r="M5" s="15"/>
      <c r="N5" s="16"/>
    </row>
    <row r="6" spans="2:14" s="17" customFormat="1" ht="12.75" customHeight="1">
      <c r="B6" s="9" t="s">
        <v>102</v>
      </c>
      <c r="C6" s="18"/>
      <c r="D6" s="18"/>
      <c r="E6" s="18"/>
      <c r="F6" s="18"/>
      <c r="G6" s="18"/>
      <c r="H6" s="18"/>
      <c r="I6" s="10">
        <v>142137</v>
      </c>
      <c r="J6" s="10">
        <v>140410</v>
      </c>
      <c r="K6" s="10">
        <v>133114</v>
      </c>
      <c r="L6" s="10">
        <v>129894</v>
      </c>
      <c r="M6" s="10">
        <v>126104</v>
      </c>
      <c r="N6" s="10">
        <v>124009.399999618</v>
      </c>
    </row>
    <row r="7" spans="2:14" s="12" customFormat="1" ht="12.75">
      <c r="B7" s="13" t="s">
        <v>3</v>
      </c>
      <c r="C7" s="14"/>
      <c r="D7" s="15"/>
      <c r="E7" s="15"/>
      <c r="F7" s="15"/>
      <c r="G7" s="15"/>
      <c r="H7" s="15"/>
      <c r="I7" s="15"/>
      <c r="J7" s="15">
        <v>-0.01215024940726206</v>
      </c>
      <c r="K7" s="15">
        <f>K6/J6-1</f>
        <v>-0.05196211096075776</v>
      </c>
      <c r="L7" s="15">
        <v>-0.024189792208182515</v>
      </c>
      <c r="M7" s="15">
        <v>-0.029177637150291758</v>
      </c>
      <c r="N7" s="15">
        <v>-0.01661009960335913</v>
      </c>
    </row>
    <row r="8" ht="12.75" customHeight="1">
      <c r="B8" s="97" t="s">
        <v>126</v>
      </c>
    </row>
    <row r="9" spans="13:14" ht="12.75" customHeight="1">
      <c r="M9" s="188"/>
      <c r="N9" s="237"/>
    </row>
    <row r="10" spans="2:14" ht="12.75" customHeight="1">
      <c r="B10" s="7" t="s">
        <v>4</v>
      </c>
      <c r="C10" s="8">
        <v>1998</v>
      </c>
      <c r="D10" s="8">
        <v>1999</v>
      </c>
      <c r="E10" s="8">
        <v>2000</v>
      </c>
      <c r="F10" s="8">
        <v>2001</v>
      </c>
      <c r="G10" s="8">
        <v>2002</v>
      </c>
      <c r="H10" s="8">
        <v>2003</v>
      </c>
      <c r="I10" s="8">
        <v>2004</v>
      </c>
      <c r="J10" s="8">
        <v>2005</v>
      </c>
      <c r="K10" s="8">
        <v>2006</v>
      </c>
      <c r="L10" s="8">
        <v>2007</v>
      </c>
      <c r="M10" s="67">
        <v>2008</v>
      </c>
      <c r="N10" s="67">
        <v>2009</v>
      </c>
    </row>
    <row r="11" spans="1:14" ht="12.75" customHeight="1">
      <c r="A11" s="289" t="s">
        <v>5</v>
      </c>
      <c r="B11" s="20" t="s">
        <v>103</v>
      </c>
      <c r="C11" s="21">
        <v>5538</v>
      </c>
      <c r="D11" s="21">
        <v>5909</v>
      </c>
      <c r="E11" s="21">
        <v>7832.131059999998</v>
      </c>
      <c r="F11" s="21">
        <v>9182</v>
      </c>
      <c r="G11" s="21">
        <v>5699</v>
      </c>
      <c r="H11" s="21">
        <v>5436.76726</v>
      </c>
      <c r="I11" s="21">
        <v>5343.120430000001</v>
      </c>
      <c r="J11" s="21">
        <v>6037</v>
      </c>
      <c r="K11" s="22"/>
      <c r="L11" s="22"/>
      <c r="M11" s="22"/>
      <c r="N11" s="22"/>
    </row>
    <row r="12" spans="1:14" ht="12.75">
      <c r="A12" s="289"/>
      <c r="B12" s="13" t="s">
        <v>3</v>
      </c>
      <c r="C12" s="14"/>
      <c r="D12" s="15">
        <v>0.06699169375225722</v>
      </c>
      <c r="E12" s="15">
        <v>0.3254579556608559</v>
      </c>
      <c r="F12" s="15">
        <v>0.17235014706201834</v>
      </c>
      <c r="G12" s="15">
        <v>-0.3793291221956001</v>
      </c>
      <c r="H12" s="15">
        <v>-0.04601381645902791</v>
      </c>
      <c r="I12" s="15">
        <v>-0.017224726665970747</v>
      </c>
      <c r="J12" s="15">
        <v>0.1298641082660379</v>
      </c>
      <c r="K12" s="15"/>
      <c r="L12" s="16"/>
      <c r="M12" s="15"/>
      <c r="N12" s="16"/>
    </row>
    <row r="13" spans="2:14" ht="12.75">
      <c r="B13" s="20" t="s">
        <v>104</v>
      </c>
      <c r="C13" s="18"/>
      <c r="D13" s="18"/>
      <c r="E13" s="18"/>
      <c r="F13" s="18"/>
      <c r="G13" s="18"/>
      <c r="H13" s="18"/>
      <c r="I13" s="21">
        <v>5492.751689999999</v>
      </c>
      <c r="J13" s="21">
        <v>6341.86558</v>
      </c>
      <c r="K13" s="21">
        <v>7015.30381</v>
      </c>
      <c r="L13" s="21">
        <v>6140</v>
      </c>
      <c r="M13" s="21">
        <v>6528.86249</v>
      </c>
      <c r="N13" s="21">
        <v>5899.40704418493</v>
      </c>
    </row>
    <row r="14" spans="2:14" s="12" customFormat="1" ht="12.75">
      <c r="B14" s="13" t="s">
        <v>3</v>
      </c>
      <c r="C14" s="14"/>
      <c r="D14" s="15"/>
      <c r="E14" s="15"/>
      <c r="F14" s="15"/>
      <c r="G14" s="15"/>
      <c r="H14" s="15"/>
      <c r="I14" s="15"/>
      <c r="J14" s="15">
        <v>0.15458807132058805</v>
      </c>
      <c r="K14" s="15">
        <v>0.10618929422342016</v>
      </c>
      <c r="L14" s="15">
        <v>-0.12477062058984445</v>
      </c>
      <c r="M14" s="15">
        <v>0.06333265309446268</v>
      </c>
      <c r="N14" s="15">
        <v>-0.09641119670986831</v>
      </c>
    </row>
    <row r="15" ht="12.75" customHeight="1">
      <c r="B15" s="97" t="s">
        <v>126</v>
      </c>
    </row>
    <row r="16" ht="12.75" customHeight="1" thickBot="1"/>
    <row r="17" spans="1:17" ht="16.5" customHeight="1" thickBot="1">
      <c r="A17" s="1" t="s">
        <v>6</v>
      </c>
      <c r="B17" s="23"/>
      <c r="C17" s="2"/>
      <c r="D17" s="2"/>
      <c r="E17" s="2"/>
      <c r="F17" s="2"/>
      <c r="G17" s="2"/>
      <c r="H17" s="2"/>
      <c r="I17" s="3"/>
      <c r="J17" s="3"/>
      <c r="K17" s="2"/>
      <c r="L17" s="3"/>
      <c r="M17" s="2"/>
      <c r="N17" s="3"/>
      <c r="O17" s="24"/>
      <c r="P17" s="24"/>
      <c r="Q17" s="24"/>
    </row>
    <row r="18" spans="15:16" ht="12.75" customHeight="1">
      <c r="O18" s="24"/>
      <c r="P18" s="24"/>
    </row>
    <row r="19" spans="2:14" ht="12.75" customHeight="1" thickBot="1">
      <c r="B19" s="25"/>
      <c r="F19" s="26"/>
      <c r="G19" s="26"/>
      <c r="H19" s="26"/>
      <c r="K19" s="26"/>
      <c r="N19" s="238"/>
    </row>
    <row r="20" spans="1:18" ht="12.75" customHeight="1" thickBot="1">
      <c r="A20" s="27" t="s">
        <v>110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Q20" s="30"/>
      <c r="R20" s="30"/>
    </row>
    <row r="21" spans="2:18" ht="12.75" customHeight="1">
      <c r="B21" s="170" t="s">
        <v>4</v>
      </c>
      <c r="C21" s="31">
        <v>1998</v>
      </c>
      <c r="D21" s="31">
        <v>1999</v>
      </c>
      <c r="E21" s="31">
        <v>2000</v>
      </c>
      <c r="F21" s="31">
        <v>2001</v>
      </c>
      <c r="G21" s="31">
        <v>2002</v>
      </c>
      <c r="H21" s="31">
        <v>2003</v>
      </c>
      <c r="I21" s="32">
        <v>2004</v>
      </c>
      <c r="J21" s="33">
        <v>2005</v>
      </c>
      <c r="K21" s="31">
        <v>2006</v>
      </c>
      <c r="L21" s="31">
        <v>2007</v>
      </c>
      <c r="M21" s="31">
        <v>2008</v>
      </c>
      <c r="N21" s="31">
        <v>2009</v>
      </c>
      <c r="O21" s="34"/>
      <c r="P21" s="35" t="s">
        <v>117</v>
      </c>
      <c r="Q21" s="34"/>
      <c r="R21" s="34"/>
    </row>
    <row r="22" spans="2:18" ht="12.75" customHeight="1">
      <c r="B22" s="122" t="s">
        <v>7</v>
      </c>
      <c r="C22" s="36">
        <v>14931</v>
      </c>
      <c r="D22" s="36">
        <v>15407</v>
      </c>
      <c r="E22" s="36">
        <v>15553.311789999996</v>
      </c>
      <c r="F22" s="36">
        <v>15787.85228</v>
      </c>
      <c r="G22" s="36">
        <v>15782.627947269464</v>
      </c>
      <c r="H22" s="36">
        <v>15926.984980000001</v>
      </c>
      <c r="I22" s="37">
        <v>15453.888759999998</v>
      </c>
      <c r="J22" s="38">
        <v>15297.456789999998</v>
      </c>
      <c r="K22" s="36">
        <v>15216.709150000002</v>
      </c>
      <c r="L22" s="36">
        <v>15619.852619999998</v>
      </c>
      <c r="M22" s="36">
        <v>16018.69317653585</v>
      </c>
      <c r="N22" s="36">
        <v>15937</v>
      </c>
      <c r="O22" s="34"/>
      <c r="P22" s="39">
        <f>N22/M22-1</f>
        <v>-0.005099865240911994</v>
      </c>
      <c r="Q22" s="34"/>
      <c r="R22" s="233"/>
    </row>
    <row r="23" spans="2:20" ht="12.75" customHeight="1">
      <c r="B23" s="115" t="s">
        <v>9</v>
      </c>
      <c r="C23" s="40">
        <v>4042</v>
      </c>
      <c r="D23" s="40">
        <v>5657.9116</v>
      </c>
      <c r="E23" s="40">
        <v>7918</v>
      </c>
      <c r="F23" s="40">
        <v>9929.17476</v>
      </c>
      <c r="G23" s="40">
        <v>11787.644269999999</v>
      </c>
      <c r="H23" s="40">
        <v>13243.213329999999</v>
      </c>
      <c r="I23" s="41">
        <v>14868.28585</v>
      </c>
      <c r="J23" s="42">
        <v>16203.1</v>
      </c>
      <c r="K23" s="40">
        <v>16770.792329999997</v>
      </c>
      <c r="L23" s="40">
        <v>17569.46152</v>
      </c>
      <c r="M23" s="40">
        <v>18668.83107999989</v>
      </c>
      <c r="N23" s="40">
        <v>19031.69863378906</v>
      </c>
      <c r="O23" s="43"/>
      <c r="P23" s="39">
        <f aca="true" t="shared" si="0" ref="P23:P33">N23/M23-1</f>
        <v>0.019437079495454368</v>
      </c>
      <c r="Q23" s="30"/>
      <c r="R23" s="30"/>
      <c r="S23" s="30"/>
      <c r="T23" s="46"/>
    </row>
    <row r="24" spans="2:20" ht="12.75" customHeight="1">
      <c r="B24" s="210" t="s">
        <v>10</v>
      </c>
      <c r="C24" s="44">
        <v>18973</v>
      </c>
      <c r="D24" s="44">
        <v>21064.9116</v>
      </c>
      <c r="E24" s="47">
        <v>23471.311789999996</v>
      </c>
      <c r="F24" s="47">
        <v>25717.02704</v>
      </c>
      <c r="G24" s="47">
        <v>27570.272217269463</v>
      </c>
      <c r="H24" s="47">
        <v>29170.19831</v>
      </c>
      <c r="I24" s="48">
        <v>30322.17461</v>
      </c>
      <c r="J24" s="49">
        <v>31500.55679</v>
      </c>
      <c r="K24" s="47">
        <v>31987.50148</v>
      </c>
      <c r="L24" s="47">
        <v>33189.31414</v>
      </c>
      <c r="M24" s="47">
        <f>M22+M23</f>
        <v>34687.52425653574</v>
      </c>
      <c r="N24" s="47">
        <f>N22+N23</f>
        <v>34968.698633789056</v>
      </c>
      <c r="O24" s="43"/>
      <c r="P24" s="39">
        <f t="shared" si="0"/>
        <v>0.008105922324518122</v>
      </c>
      <c r="Q24" s="24"/>
      <c r="R24" s="24"/>
      <c r="S24" s="24"/>
      <c r="T24" s="24"/>
    </row>
    <row r="25" spans="2:20" s="50" customFormat="1" ht="12.75" customHeight="1">
      <c r="B25" s="211" t="s">
        <v>11</v>
      </c>
      <c r="C25" s="45">
        <v>1485.5563550659572</v>
      </c>
      <c r="D25" s="45">
        <v>1808.3763661337557</v>
      </c>
      <c r="E25" s="45">
        <v>2046</v>
      </c>
      <c r="F25" s="45">
        <v>2054</v>
      </c>
      <c r="G25" s="45">
        <v>2073.7567200000003</v>
      </c>
      <c r="H25" s="45">
        <v>2139.1790899999996</v>
      </c>
      <c r="I25" s="51">
        <v>2358.90758</v>
      </c>
      <c r="J25" s="52">
        <v>2637.9205289879174</v>
      </c>
      <c r="K25" s="45">
        <v>2726.04615</v>
      </c>
      <c r="L25" s="45">
        <v>2788.12216</v>
      </c>
      <c r="M25" s="45">
        <f>M26+M27</f>
        <v>2565.00987</v>
      </c>
      <c r="N25" s="45">
        <v>2304</v>
      </c>
      <c r="O25" s="53"/>
      <c r="P25" s="39">
        <f t="shared" si="0"/>
        <v>-0.10175784235871177</v>
      </c>
      <c r="Q25" s="54"/>
      <c r="R25" s="54"/>
      <c r="S25" s="54"/>
      <c r="T25" s="54"/>
    </row>
    <row r="26" spans="2:20" ht="12.75" customHeight="1">
      <c r="B26" s="209" t="s">
        <v>12</v>
      </c>
      <c r="C26" s="40">
        <v>1370</v>
      </c>
      <c r="D26" s="40">
        <v>1648</v>
      </c>
      <c r="E26" s="40">
        <v>1842</v>
      </c>
      <c r="F26" s="40">
        <v>1810</v>
      </c>
      <c r="G26" s="40">
        <v>1817.75672</v>
      </c>
      <c r="H26" s="40">
        <v>1864.1790899999999</v>
      </c>
      <c r="I26" s="41">
        <v>2143.39908</v>
      </c>
      <c r="J26" s="42">
        <v>2415.3044489879176</v>
      </c>
      <c r="K26" s="40">
        <v>2573.04615</v>
      </c>
      <c r="L26" s="40">
        <v>2624.80417</v>
      </c>
      <c r="M26" s="40">
        <v>2410.54033</v>
      </c>
      <c r="N26" s="40">
        <v>2147.081554390305</v>
      </c>
      <c r="O26" s="43"/>
      <c r="P26" s="39">
        <f t="shared" si="0"/>
        <v>-0.10929448984149326</v>
      </c>
      <c r="Q26" s="30"/>
      <c r="R26" s="30"/>
      <c r="S26" s="30"/>
      <c r="T26" s="30"/>
    </row>
    <row r="27" spans="2:20" ht="12.75" customHeight="1">
      <c r="B27" s="209" t="s">
        <v>13</v>
      </c>
      <c r="C27" s="40">
        <v>115.55635506595706</v>
      </c>
      <c r="D27" s="40">
        <v>160.3763661337557</v>
      </c>
      <c r="E27" s="40">
        <v>204</v>
      </c>
      <c r="F27" s="40">
        <v>244</v>
      </c>
      <c r="G27" s="40">
        <v>256</v>
      </c>
      <c r="H27" s="40">
        <v>275</v>
      </c>
      <c r="I27" s="41">
        <v>215.5085</v>
      </c>
      <c r="J27" s="42">
        <v>222.61607999999995</v>
      </c>
      <c r="K27" s="40">
        <v>153</v>
      </c>
      <c r="L27" s="40">
        <v>163.31798999999998</v>
      </c>
      <c r="M27" s="40">
        <v>154.46954</v>
      </c>
      <c r="N27" s="40">
        <v>156.50268359999998</v>
      </c>
      <c r="O27" s="43"/>
      <c r="P27" s="39">
        <f t="shared" si="0"/>
        <v>0.01316210043740651</v>
      </c>
      <c r="Q27" s="30"/>
      <c r="R27" s="30"/>
      <c r="S27" s="30"/>
      <c r="T27" s="30"/>
    </row>
    <row r="28" spans="2:20" ht="12.75" customHeight="1">
      <c r="B28" s="122" t="s">
        <v>14</v>
      </c>
      <c r="C28" s="40">
        <v>2555.597875459976</v>
      </c>
      <c r="D28" s="40">
        <v>2652.2958585923443</v>
      </c>
      <c r="E28" s="40">
        <v>3664</v>
      </c>
      <c r="F28" s="40">
        <v>4181</v>
      </c>
      <c r="G28" s="40">
        <v>4451</v>
      </c>
      <c r="H28" s="40">
        <v>4556</v>
      </c>
      <c r="I28" s="41">
        <v>4264.47206</v>
      </c>
      <c r="J28" s="42">
        <v>3466.711211</v>
      </c>
      <c r="K28" s="40">
        <v>3390.59764</v>
      </c>
      <c r="L28" s="40">
        <v>3431.6422700000003</v>
      </c>
      <c r="M28" s="40">
        <f>M29+M30</f>
        <v>3536.648</v>
      </c>
      <c r="N28" s="40">
        <v>3717.16656170778</v>
      </c>
      <c r="O28" s="43"/>
      <c r="P28" s="39">
        <f t="shared" si="0"/>
        <v>0.05104227554107177</v>
      </c>
      <c r="Q28" s="30"/>
      <c r="R28" s="30"/>
      <c r="S28" s="30"/>
      <c r="T28" s="30"/>
    </row>
    <row r="29" spans="2:21" ht="12.75" customHeight="1">
      <c r="B29" s="209" t="s">
        <v>15</v>
      </c>
      <c r="C29" s="40">
        <v>1449</v>
      </c>
      <c r="D29" s="40">
        <v>1469.0923400000001</v>
      </c>
      <c r="E29" s="40">
        <v>2113</v>
      </c>
      <c r="F29" s="40">
        <v>2328</v>
      </c>
      <c r="G29" s="40">
        <v>2260</v>
      </c>
      <c r="H29" s="40">
        <v>2272</v>
      </c>
      <c r="I29" s="41">
        <v>2159.9914</v>
      </c>
      <c r="J29" s="42">
        <v>1467</v>
      </c>
      <c r="K29" s="40">
        <v>1517.59764</v>
      </c>
      <c r="L29" s="40">
        <v>1444.3277400000002</v>
      </c>
      <c r="M29" s="40">
        <v>1471</v>
      </c>
      <c r="N29" s="40">
        <v>1521.4399311981201</v>
      </c>
      <c r="O29" s="43"/>
      <c r="P29" s="39">
        <f t="shared" si="0"/>
        <v>0.034289552140122526</v>
      </c>
      <c r="Q29" s="55"/>
      <c r="R29" s="55"/>
      <c r="S29" s="55"/>
      <c r="T29" s="55"/>
      <c r="U29" s="55"/>
    </row>
    <row r="30" spans="2:21" ht="12.75" customHeight="1">
      <c r="B30" s="209" t="s">
        <v>16</v>
      </c>
      <c r="C30" s="45">
        <v>1106.597875459976</v>
      </c>
      <c r="D30" s="45">
        <v>1183.2035185923444</v>
      </c>
      <c r="E30" s="45">
        <v>1551</v>
      </c>
      <c r="F30" s="45">
        <v>1853</v>
      </c>
      <c r="G30" s="45">
        <v>2191</v>
      </c>
      <c r="H30" s="45">
        <v>2284</v>
      </c>
      <c r="I30" s="51">
        <v>2104.48066</v>
      </c>
      <c r="J30" s="52">
        <v>1999.7112109999998</v>
      </c>
      <c r="K30" s="45">
        <v>1873</v>
      </c>
      <c r="L30" s="45">
        <v>1987.3145299999999</v>
      </c>
      <c r="M30" s="45">
        <v>2065.648</v>
      </c>
      <c r="N30" s="45">
        <v>2195.72663050966</v>
      </c>
      <c r="O30" s="43"/>
      <c r="P30" s="39">
        <f t="shared" si="0"/>
        <v>0.06297231208301701</v>
      </c>
      <c r="Q30" s="56"/>
      <c r="R30" s="56"/>
      <c r="S30" s="56"/>
      <c r="T30" s="56"/>
      <c r="U30" s="56"/>
    </row>
    <row r="31" spans="2:21" ht="12.75" customHeight="1">
      <c r="B31" s="212" t="s">
        <v>17</v>
      </c>
      <c r="C31" s="57">
        <v>23014.15423052593</v>
      </c>
      <c r="D31" s="57">
        <v>25525.583824726098</v>
      </c>
      <c r="E31" s="58">
        <v>29181.311789999996</v>
      </c>
      <c r="F31" s="58">
        <v>31952.02704</v>
      </c>
      <c r="G31" s="58">
        <v>34095.02893726947</v>
      </c>
      <c r="H31" s="58">
        <v>35865.3774</v>
      </c>
      <c r="I31" s="59">
        <v>36945.55425</v>
      </c>
      <c r="J31" s="60">
        <v>37605.18852998792</v>
      </c>
      <c r="K31" s="58">
        <v>38104.14527</v>
      </c>
      <c r="L31" s="58">
        <v>39409.07857</v>
      </c>
      <c r="M31" s="58">
        <f>M24+M25+M28</f>
        <v>40789.18212653574</v>
      </c>
      <c r="N31" s="58">
        <f>N24+N25+N28</f>
        <v>40989.86519549684</v>
      </c>
      <c r="O31" s="43"/>
      <c r="P31" s="39">
        <f t="shared" si="0"/>
        <v>0.004920007180789776</v>
      </c>
      <c r="Q31" s="56"/>
      <c r="R31" s="56"/>
      <c r="S31" s="56"/>
      <c r="T31" s="56"/>
      <c r="U31" s="56"/>
    </row>
    <row r="32" spans="2:21" ht="12.75" customHeight="1">
      <c r="B32" s="213" t="s">
        <v>18</v>
      </c>
      <c r="C32" s="45">
        <v>1670.4436449340428</v>
      </c>
      <c r="D32" s="45">
        <v>1791.6236338662443</v>
      </c>
      <c r="E32" s="45">
        <v>1896</v>
      </c>
      <c r="F32" s="45">
        <v>2213</v>
      </c>
      <c r="G32" s="45">
        <v>1875</v>
      </c>
      <c r="H32" s="45">
        <v>2136</v>
      </c>
      <c r="I32" s="61">
        <v>2415.5427799999998</v>
      </c>
      <c r="J32" s="62">
        <v>3019.8731799999996</v>
      </c>
      <c r="K32" s="45">
        <v>2927.54198</v>
      </c>
      <c r="L32" s="45">
        <v>3254.9989</v>
      </c>
      <c r="M32" s="45">
        <v>3631.96564</v>
      </c>
      <c r="N32" s="45">
        <v>3642</v>
      </c>
      <c r="O32" s="63"/>
      <c r="P32" s="39">
        <f t="shared" si="0"/>
        <v>0.0027627904541520643</v>
      </c>
      <c r="Q32" s="56"/>
      <c r="R32" s="56"/>
      <c r="S32" s="56"/>
      <c r="T32" s="56"/>
      <c r="U32" s="56"/>
    </row>
    <row r="33" spans="2:21" ht="12.75" customHeight="1">
      <c r="B33" s="214" t="s">
        <v>19</v>
      </c>
      <c r="C33" s="47">
        <v>24684.597875459975</v>
      </c>
      <c r="D33" s="47">
        <v>27317.207458592344</v>
      </c>
      <c r="E33" s="47">
        <v>31077.311789999996</v>
      </c>
      <c r="F33" s="47">
        <v>34165.02704</v>
      </c>
      <c r="G33" s="47">
        <v>35970.02893726947</v>
      </c>
      <c r="H33" s="47">
        <v>38001.3774</v>
      </c>
      <c r="I33" s="215">
        <v>39361.097030000004</v>
      </c>
      <c r="J33" s="22">
        <v>40625.061709987924</v>
      </c>
      <c r="K33" s="47">
        <v>41031.68725</v>
      </c>
      <c r="L33" s="47">
        <v>42664.07747</v>
      </c>
      <c r="M33" s="47">
        <f>M32+M31</f>
        <v>44421.147766535745</v>
      </c>
      <c r="N33" s="47">
        <f>N32+N31</f>
        <v>44631.86519549684</v>
      </c>
      <c r="O33" s="64"/>
      <c r="P33" s="39">
        <f t="shared" si="0"/>
        <v>0.004743628644369169</v>
      </c>
      <c r="Q33" s="56"/>
      <c r="R33" s="56"/>
      <c r="S33" s="56"/>
      <c r="T33" s="56"/>
      <c r="U33" s="56"/>
    </row>
    <row r="34" spans="2:21" ht="12.75" customHeight="1">
      <c r="B34" s="97" t="s">
        <v>126</v>
      </c>
      <c r="F34" s="26"/>
      <c r="G34" s="26"/>
      <c r="H34" s="26"/>
      <c r="K34" s="26"/>
      <c r="O34" s="65"/>
      <c r="P34" s="65"/>
      <c r="Q34" s="65"/>
      <c r="R34" s="65"/>
      <c r="S34" s="65"/>
      <c r="T34" s="65"/>
      <c r="U34" s="65"/>
    </row>
    <row r="35" spans="2:20" ht="12.75" customHeight="1">
      <c r="B35" s="19" t="s">
        <v>20</v>
      </c>
      <c r="F35" s="26"/>
      <c r="G35" s="26"/>
      <c r="H35" s="26"/>
      <c r="K35" s="26"/>
      <c r="O35" s="30"/>
      <c r="P35" s="30"/>
      <c r="Q35" s="30"/>
      <c r="R35" s="30"/>
      <c r="S35" s="30"/>
      <c r="T35" s="30"/>
    </row>
    <row r="36" spans="2:20" ht="12.75" customHeight="1">
      <c r="B36" s="19" t="s">
        <v>21</v>
      </c>
      <c r="H36" s="6"/>
      <c r="K36" s="6"/>
      <c r="O36" s="30"/>
      <c r="P36" s="30"/>
      <c r="Q36" s="30"/>
      <c r="R36" s="30"/>
      <c r="S36" s="30"/>
      <c r="T36" s="30"/>
    </row>
    <row r="37" spans="8:20" ht="12.75" customHeight="1" thickBot="1">
      <c r="H37" s="6"/>
      <c r="K37" s="6"/>
      <c r="O37" s="30"/>
      <c r="P37" s="30"/>
      <c r="Q37" s="30"/>
      <c r="R37" s="30"/>
      <c r="S37" s="30"/>
      <c r="T37" s="30"/>
    </row>
    <row r="38" spans="1:20" ht="12.75" customHeight="1" thickBot="1">
      <c r="A38" s="27" t="s">
        <v>22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30"/>
      <c r="P38" s="30"/>
      <c r="Q38" s="30"/>
      <c r="R38" s="30"/>
      <c r="S38" s="30"/>
      <c r="T38" s="30"/>
    </row>
    <row r="39" spans="2:20" s="50" customFormat="1" ht="12.75" customHeight="1">
      <c r="B39" s="66" t="s">
        <v>23</v>
      </c>
      <c r="C39" s="67">
        <v>1998</v>
      </c>
      <c r="D39" s="68">
        <v>1999</v>
      </c>
      <c r="E39" s="68">
        <v>2000</v>
      </c>
      <c r="F39" s="68">
        <v>2001</v>
      </c>
      <c r="G39" s="68">
        <v>2002</v>
      </c>
      <c r="H39" s="68">
        <v>2003</v>
      </c>
      <c r="I39" s="67">
        <v>2004</v>
      </c>
      <c r="J39" s="67">
        <v>2005</v>
      </c>
      <c r="K39" s="68">
        <v>2006</v>
      </c>
      <c r="L39" s="67">
        <v>2007</v>
      </c>
      <c r="M39" s="31">
        <v>2008</v>
      </c>
      <c r="N39" s="31">
        <v>2009</v>
      </c>
      <c r="O39" s="69"/>
      <c r="P39" s="35" t="s">
        <v>117</v>
      </c>
      <c r="Q39" s="69"/>
      <c r="R39" s="69"/>
      <c r="S39" s="69"/>
      <c r="T39" s="69"/>
    </row>
    <row r="40" spans="2:20" ht="12.75" customHeight="1">
      <c r="B40" s="70" t="s">
        <v>8</v>
      </c>
      <c r="C40" s="71">
        <v>124899</v>
      </c>
      <c r="D40" s="71">
        <v>124029</v>
      </c>
      <c r="E40" s="71">
        <v>121950</v>
      </c>
      <c r="F40" s="71">
        <v>118480</v>
      </c>
      <c r="G40" s="71">
        <v>112456</v>
      </c>
      <c r="H40" s="71">
        <v>108931</v>
      </c>
      <c r="I40" s="71">
        <v>105099.935</v>
      </c>
      <c r="J40" s="71">
        <v>106175.68699999999</v>
      </c>
      <c r="K40" s="71">
        <v>105715.828</v>
      </c>
      <c r="L40" s="71">
        <v>106049.416</v>
      </c>
      <c r="M40" s="71">
        <v>109671.90793799999</v>
      </c>
      <c r="N40" s="71">
        <v>111395.40584413901</v>
      </c>
      <c r="P40" s="39">
        <f>N40/M40-1</f>
        <v>0.0157150353134492</v>
      </c>
      <c r="Q40" s="72"/>
      <c r="R40" s="72"/>
      <c r="S40" s="72"/>
      <c r="T40" s="72"/>
    </row>
    <row r="41" spans="2:20" s="73" customFormat="1" ht="12.75" customHeight="1">
      <c r="B41" s="74" t="s">
        <v>9</v>
      </c>
      <c r="C41" s="40">
        <v>9968</v>
      </c>
      <c r="D41" s="75">
        <v>20571</v>
      </c>
      <c r="E41" s="75">
        <v>35640</v>
      </c>
      <c r="F41" s="75">
        <v>44457</v>
      </c>
      <c r="G41" s="75">
        <v>51844</v>
      </c>
      <c r="H41" s="75">
        <v>63468.54</v>
      </c>
      <c r="I41" s="75">
        <v>74247.89400000001</v>
      </c>
      <c r="J41" s="75">
        <v>81710.62700000001</v>
      </c>
      <c r="K41" s="75">
        <v>94025.83</v>
      </c>
      <c r="L41" s="75">
        <v>99525.298</v>
      </c>
      <c r="M41" s="75">
        <v>101779.411</v>
      </c>
      <c r="N41" s="75">
        <v>101149.243099609</v>
      </c>
      <c r="P41" s="39">
        <f>N41/M41-1</f>
        <v>-0.006191506653452694</v>
      </c>
      <c r="Q41" s="72"/>
      <c r="R41" s="72"/>
      <c r="S41" s="72"/>
      <c r="T41" s="72"/>
    </row>
    <row r="42" spans="2:20" s="73" customFormat="1" ht="12.75" customHeight="1">
      <c r="B42" s="76" t="s">
        <v>24</v>
      </c>
      <c r="C42" s="36">
        <v>134867</v>
      </c>
      <c r="D42" s="36">
        <v>144600</v>
      </c>
      <c r="E42" s="36">
        <v>157590</v>
      </c>
      <c r="F42" s="36">
        <v>162937</v>
      </c>
      <c r="G42" s="36">
        <v>164300</v>
      </c>
      <c r="H42" s="36">
        <v>172399.54</v>
      </c>
      <c r="I42" s="36">
        <v>179347.82900000003</v>
      </c>
      <c r="J42" s="36">
        <v>187886.314</v>
      </c>
      <c r="K42" s="36">
        <v>199741.658</v>
      </c>
      <c r="L42" s="36">
        <v>205574.71399999998</v>
      </c>
      <c r="M42" s="36">
        <v>211451.31893799998</v>
      </c>
      <c r="N42" s="36">
        <v>212544.648943748</v>
      </c>
      <c r="P42" s="39">
        <f>N42/M42-1</f>
        <v>0.0051705991300465826</v>
      </c>
      <c r="Q42" s="72"/>
      <c r="R42" s="72"/>
      <c r="S42" s="72"/>
      <c r="T42" s="72"/>
    </row>
    <row r="43" spans="2:20" s="55" customFormat="1" ht="12.75" customHeight="1">
      <c r="B43" s="70" t="s">
        <v>25</v>
      </c>
      <c r="C43" s="36">
        <v>4976</v>
      </c>
      <c r="D43" s="71">
        <v>12617</v>
      </c>
      <c r="E43" s="71">
        <v>28900</v>
      </c>
      <c r="F43" s="71">
        <v>52446</v>
      </c>
      <c r="G43" s="71">
        <v>66831</v>
      </c>
      <c r="H43" s="71">
        <v>71778.744</v>
      </c>
      <c r="I43" s="71">
        <v>54686.716</v>
      </c>
      <c r="J43" s="71">
        <v>38233.403</v>
      </c>
      <c r="K43" s="71">
        <v>25920.931</v>
      </c>
      <c r="L43" s="71">
        <v>15707.922</v>
      </c>
      <c r="M43" s="71">
        <v>9791.917</v>
      </c>
      <c r="N43" s="71">
        <v>5915.84776767247</v>
      </c>
      <c r="P43" s="39">
        <f>N43/M43-1</f>
        <v>-0.3958437589215197</v>
      </c>
      <c r="Q43" s="72"/>
      <c r="R43" s="72"/>
      <c r="S43" s="72"/>
      <c r="T43" s="72"/>
    </row>
    <row r="44" spans="2:20" s="73" customFormat="1" ht="12.75" customHeight="1">
      <c r="B44" s="74" t="s">
        <v>26</v>
      </c>
      <c r="C44" s="77"/>
      <c r="D44" s="77"/>
      <c r="E44" s="75">
        <v>1471</v>
      </c>
      <c r="F44" s="75">
        <v>3508</v>
      </c>
      <c r="G44" s="75">
        <v>5523</v>
      </c>
      <c r="H44" s="75">
        <v>8188</v>
      </c>
      <c r="I44" s="75">
        <v>10335</v>
      </c>
      <c r="J44" s="75">
        <v>12597</v>
      </c>
      <c r="K44" s="75">
        <v>15050</v>
      </c>
      <c r="L44" s="75">
        <v>19236</v>
      </c>
      <c r="M44" s="75">
        <v>34653</v>
      </c>
      <c r="N44" s="75">
        <v>62837.0898454338</v>
      </c>
      <c r="P44" s="39">
        <f>N44/M44-1</f>
        <v>0.8133232287373042</v>
      </c>
      <c r="Q44" s="72"/>
      <c r="R44" s="72"/>
      <c r="S44" s="72"/>
      <c r="T44" s="72"/>
    </row>
    <row r="45" spans="2:14" ht="12.75" customHeight="1">
      <c r="B45" s="97" t="s">
        <v>126</v>
      </c>
      <c r="C45" s="78"/>
      <c r="D45" s="78"/>
      <c r="E45" s="78"/>
      <c r="F45" s="78"/>
      <c r="G45" s="78"/>
      <c r="H45" s="78"/>
      <c r="I45" s="79"/>
      <c r="J45" s="79"/>
      <c r="K45" s="78"/>
      <c r="L45" s="79"/>
      <c r="M45" s="79"/>
      <c r="N45" s="79"/>
    </row>
    <row r="46" spans="2:14" ht="12.75" customHeight="1">
      <c r="B46" s="25"/>
      <c r="C46" s="78"/>
      <c r="D46" s="78"/>
      <c r="E46" s="78"/>
      <c r="F46" s="78"/>
      <c r="G46" s="78"/>
      <c r="H46" s="78"/>
      <c r="I46" s="79"/>
      <c r="J46" s="79"/>
      <c r="K46" s="78"/>
      <c r="L46" s="79"/>
      <c r="M46" s="79"/>
      <c r="N46" s="79"/>
    </row>
    <row r="47" spans="2:14" ht="12.75" customHeight="1" thickBot="1">
      <c r="B47" s="25"/>
      <c r="C47" s="78"/>
      <c r="D47" s="78"/>
      <c r="E47" s="78"/>
      <c r="F47" s="78"/>
      <c r="G47" s="78"/>
      <c r="H47" s="78"/>
      <c r="I47" s="79"/>
      <c r="J47" s="79"/>
      <c r="K47" s="78"/>
      <c r="L47" s="79"/>
      <c r="M47" s="79"/>
      <c r="N47" s="26"/>
    </row>
    <row r="48" spans="1:20" ht="12.75" customHeight="1" thickBot="1">
      <c r="A48" s="27" t="s">
        <v>27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  <c r="O48" s="30"/>
      <c r="P48" s="30"/>
      <c r="Q48" s="30"/>
      <c r="R48" s="30"/>
      <c r="S48" s="30"/>
      <c r="T48" s="30"/>
    </row>
    <row r="49" spans="2:20" s="50" customFormat="1" ht="12.75" customHeight="1">
      <c r="B49" s="66" t="s">
        <v>28</v>
      </c>
      <c r="C49" s="67">
        <v>1998</v>
      </c>
      <c r="D49" s="68">
        <v>1999</v>
      </c>
      <c r="E49" s="68">
        <v>2000</v>
      </c>
      <c r="F49" s="68">
        <v>2001</v>
      </c>
      <c r="G49" s="68">
        <v>2002</v>
      </c>
      <c r="H49" s="68">
        <v>2003</v>
      </c>
      <c r="I49" s="67">
        <v>2004</v>
      </c>
      <c r="J49" s="67">
        <v>2005</v>
      </c>
      <c r="K49" s="68">
        <v>2006</v>
      </c>
      <c r="L49" s="8">
        <v>2007</v>
      </c>
      <c r="M49" s="68">
        <v>2008</v>
      </c>
      <c r="N49" s="8">
        <v>2009</v>
      </c>
      <c r="O49" s="69"/>
      <c r="P49" s="35" t="s">
        <v>117</v>
      </c>
      <c r="Q49" s="69"/>
      <c r="R49" s="69"/>
      <c r="S49" s="69"/>
      <c r="T49" s="69"/>
    </row>
    <row r="50" spans="2:20" ht="12.75" customHeight="1">
      <c r="B50" s="70" t="s">
        <v>29</v>
      </c>
      <c r="C50" s="80">
        <v>33.856991</v>
      </c>
      <c r="D50" s="80">
        <v>33.887995</v>
      </c>
      <c r="E50" s="80">
        <v>34.080828</v>
      </c>
      <c r="F50" s="80">
        <v>34.083938</v>
      </c>
      <c r="G50" s="80">
        <v>34.124175</v>
      </c>
      <c r="H50" s="80">
        <v>33.913223</v>
      </c>
      <c r="I50" s="80">
        <v>34.540521</v>
      </c>
      <c r="J50" s="80">
        <v>36.498362</v>
      </c>
      <c r="K50" s="80">
        <v>38.248885</v>
      </c>
      <c r="L50" s="80">
        <v>39.642982</v>
      </c>
      <c r="M50" s="80">
        <v>40.731117</v>
      </c>
      <c r="N50" s="80">
        <v>41.1909915996093</v>
      </c>
      <c r="P50" s="39">
        <f>N50/M50-1</f>
        <v>0.011290498112519254</v>
      </c>
      <c r="Q50" s="72"/>
      <c r="R50" s="72"/>
      <c r="S50" s="72"/>
      <c r="T50" s="72"/>
    </row>
    <row r="51" spans="2:20" s="55" customFormat="1" ht="12.75" customHeight="1">
      <c r="B51" s="70" t="s">
        <v>30</v>
      </c>
      <c r="C51" s="77"/>
      <c r="D51" s="77"/>
      <c r="E51" s="80">
        <v>4.35946</v>
      </c>
      <c r="F51" s="80">
        <v>5.937776</v>
      </c>
      <c r="G51" s="80">
        <v>6.420482</v>
      </c>
      <c r="H51" s="80">
        <v>7.513992</v>
      </c>
      <c r="I51" s="80">
        <v>7.676031999999999</v>
      </c>
      <c r="J51" s="80">
        <v>8.220065</v>
      </c>
      <c r="K51" s="80">
        <v>6.893148</v>
      </c>
      <c r="L51" s="80">
        <v>4.949307</v>
      </c>
      <c r="M51" s="80">
        <v>3.327722</v>
      </c>
      <c r="N51" s="80">
        <v>2.8003901640625</v>
      </c>
      <c r="P51" s="39">
        <f>N51/M51-1</f>
        <v>-0.1584663129725079</v>
      </c>
      <c r="Q51" s="72"/>
      <c r="R51" s="72"/>
      <c r="S51" s="72"/>
      <c r="T51" s="72"/>
    </row>
    <row r="52" spans="2:20" s="55" customFormat="1" ht="12.75" customHeight="1">
      <c r="B52" s="70" t="s">
        <v>111</v>
      </c>
      <c r="C52" s="77"/>
      <c r="D52" s="77"/>
      <c r="E52" s="77"/>
      <c r="F52" s="77"/>
      <c r="G52" s="77"/>
      <c r="H52" s="77"/>
      <c r="I52" s="77"/>
      <c r="J52" s="77"/>
      <c r="K52" s="77"/>
      <c r="L52" s="82">
        <v>0.703069</v>
      </c>
      <c r="M52" s="82">
        <v>0.852834</v>
      </c>
      <c r="N52" s="82">
        <v>1.0244190000000002</v>
      </c>
      <c r="P52" s="39">
        <f>N52/M52-1</f>
        <v>0.2011939017440676</v>
      </c>
      <c r="Q52" s="72"/>
      <c r="R52" s="72"/>
      <c r="S52" s="72"/>
      <c r="T52" s="72"/>
    </row>
    <row r="53" spans="2:20" s="73" customFormat="1" ht="12.75" customHeight="1">
      <c r="B53" s="70" t="s">
        <v>31</v>
      </c>
      <c r="C53" s="81">
        <v>1.28</v>
      </c>
      <c r="D53" s="81">
        <v>3.03</v>
      </c>
      <c r="E53" s="81">
        <v>5.459147</v>
      </c>
      <c r="F53" s="81">
        <v>6.987003</v>
      </c>
      <c r="G53" s="81">
        <v>9.123887</v>
      </c>
      <c r="H53" s="81">
        <v>10.617186</v>
      </c>
      <c r="I53" s="81">
        <v>11.938705</v>
      </c>
      <c r="J53" s="81">
        <v>13.216623000000002</v>
      </c>
      <c r="K53" s="81">
        <v>15.268453000000001</v>
      </c>
      <c r="L53" s="81">
        <v>17.248262999999998</v>
      </c>
      <c r="M53" s="81">
        <v>18.812708</v>
      </c>
      <c r="N53" s="81">
        <v>20.50596097680664</v>
      </c>
      <c r="P53" s="39">
        <f>N53/M53-1</f>
        <v>0.09000580760657328</v>
      </c>
      <c r="Q53" s="72"/>
      <c r="R53" s="72"/>
      <c r="S53" s="72"/>
      <c r="T53" s="72"/>
    </row>
    <row r="54" spans="2:20" s="73" customFormat="1" ht="12.75" customHeight="1">
      <c r="B54" s="74" t="s">
        <v>32</v>
      </c>
      <c r="C54" s="82">
        <v>11.2101</v>
      </c>
      <c r="D54" s="82">
        <v>20.619563</v>
      </c>
      <c r="E54" s="82">
        <v>29.644771</v>
      </c>
      <c r="F54" s="82">
        <v>36.853961999999996</v>
      </c>
      <c r="G54" s="82">
        <v>38.592777</v>
      </c>
      <c r="H54" s="82">
        <v>41.701857</v>
      </c>
      <c r="I54" s="82">
        <v>44.544088</v>
      </c>
      <c r="J54" s="82">
        <v>48.088145</v>
      </c>
      <c r="K54" s="82">
        <v>51.662641</v>
      </c>
      <c r="L54" s="82">
        <v>55.337367</v>
      </c>
      <c r="M54" s="82">
        <v>57.993915</v>
      </c>
      <c r="N54" s="82">
        <v>61.53639146875</v>
      </c>
      <c r="P54" s="39">
        <f>N54/M54-1</f>
        <v>0.06108358900670874</v>
      </c>
      <c r="Q54" s="72"/>
      <c r="R54" s="72"/>
      <c r="S54" s="72"/>
      <c r="T54" s="72"/>
    </row>
    <row r="55" spans="2:14" ht="12.75" customHeight="1">
      <c r="B55" s="97" t="s">
        <v>126</v>
      </c>
      <c r="C55" s="78"/>
      <c r="D55" s="78"/>
      <c r="E55" s="78"/>
      <c r="F55" s="78"/>
      <c r="G55" s="78"/>
      <c r="H55" s="78"/>
      <c r="I55" s="79"/>
      <c r="J55" s="79"/>
      <c r="K55" s="78"/>
      <c r="L55" s="79"/>
      <c r="M55" s="79"/>
      <c r="N55" s="79"/>
    </row>
    <row r="56" spans="2:14" ht="12.75" customHeight="1" thickBot="1">
      <c r="B56" s="25"/>
      <c r="C56" s="78"/>
      <c r="D56" s="78"/>
      <c r="E56" s="78"/>
      <c r="F56" s="78"/>
      <c r="G56" s="78"/>
      <c r="H56" s="78"/>
      <c r="I56" s="79"/>
      <c r="J56" s="79"/>
      <c r="K56" s="78"/>
      <c r="L56" s="79"/>
      <c r="M56" s="79"/>
      <c r="N56" s="79"/>
    </row>
    <row r="57" spans="1:20" s="83" customFormat="1" ht="16.5" customHeight="1" thickBot="1">
      <c r="A57" s="1" t="s">
        <v>33</v>
      </c>
      <c r="B57" s="23"/>
      <c r="C57" s="87"/>
      <c r="D57" s="87"/>
      <c r="E57" s="87"/>
      <c r="F57" s="87"/>
      <c r="G57" s="87"/>
      <c r="H57" s="87"/>
      <c r="I57" s="88"/>
      <c r="J57" s="88"/>
      <c r="K57" s="87"/>
      <c r="L57" s="3"/>
      <c r="M57" s="2"/>
      <c r="N57" s="3"/>
      <c r="S57" s="89"/>
      <c r="T57" s="89"/>
    </row>
    <row r="58" spans="2:20" s="83" customFormat="1" ht="12.75" customHeight="1" thickBot="1">
      <c r="B58" s="84"/>
      <c r="C58" s="85"/>
      <c r="D58" s="85"/>
      <c r="E58" s="86"/>
      <c r="F58" s="86"/>
      <c r="G58" s="86"/>
      <c r="H58" s="86"/>
      <c r="I58" s="64"/>
      <c r="J58" s="64"/>
      <c r="K58" s="86"/>
      <c r="L58" s="64"/>
      <c r="M58" s="64"/>
      <c r="N58" s="64"/>
      <c r="S58" s="89"/>
      <c r="T58" s="89"/>
    </row>
    <row r="59" spans="1:20" s="83" customFormat="1" ht="12.75" customHeight="1" thickBot="1">
      <c r="A59" s="90" t="s">
        <v>34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S59" s="89"/>
      <c r="T59" s="89"/>
    </row>
    <row r="60" spans="2:20" s="83" customFormat="1" ht="12.75" customHeight="1">
      <c r="B60" s="84"/>
      <c r="C60" s="85"/>
      <c r="D60" s="85"/>
      <c r="E60" s="86"/>
      <c r="F60" s="86"/>
      <c r="G60" s="86"/>
      <c r="H60" s="86"/>
      <c r="I60" s="64"/>
      <c r="J60" s="64"/>
      <c r="K60" s="86"/>
      <c r="L60" s="64"/>
      <c r="M60" s="64"/>
      <c r="N60" s="64"/>
      <c r="S60" s="89"/>
      <c r="T60" s="89"/>
    </row>
    <row r="61" spans="2:20" s="83" customFormat="1" ht="12.75" customHeight="1">
      <c r="B61" s="92" t="s">
        <v>28</v>
      </c>
      <c r="C61" s="8">
        <v>1998</v>
      </c>
      <c r="D61" s="8">
        <v>1999</v>
      </c>
      <c r="E61" s="8">
        <v>2000</v>
      </c>
      <c r="F61" s="8">
        <v>2001</v>
      </c>
      <c r="G61" s="8">
        <v>2002</v>
      </c>
      <c r="H61" s="8">
        <v>2003</v>
      </c>
      <c r="I61" s="8">
        <v>2004</v>
      </c>
      <c r="J61" s="8">
        <v>2005</v>
      </c>
      <c r="K61" s="8">
        <v>2006</v>
      </c>
      <c r="L61" s="8">
        <v>2007</v>
      </c>
      <c r="M61" s="8">
        <v>2008</v>
      </c>
      <c r="N61" s="8">
        <v>2009</v>
      </c>
      <c r="P61" s="35" t="s">
        <v>117</v>
      </c>
      <c r="S61" s="89"/>
      <c r="T61" s="89"/>
    </row>
    <row r="62" spans="1:20" s="83" customFormat="1" ht="12.75" customHeight="1">
      <c r="A62" s="240" t="s">
        <v>118</v>
      </c>
      <c r="B62" s="244" t="s">
        <v>106</v>
      </c>
      <c r="C62" s="248">
        <v>33.856991</v>
      </c>
      <c r="D62" s="248">
        <v>33.887995</v>
      </c>
      <c r="E62" s="248">
        <v>34.013254</v>
      </c>
      <c r="F62" s="248">
        <v>34.08342</v>
      </c>
      <c r="G62" s="248">
        <v>34.122057</v>
      </c>
      <c r="H62" s="248">
        <v>33.910045000000004</v>
      </c>
      <c r="I62" s="248">
        <v>33.710452</v>
      </c>
      <c r="J62" s="248">
        <v>33.717163</v>
      </c>
      <c r="K62" s="248">
        <v>34.125135</v>
      </c>
      <c r="L62" s="248">
        <v>34.527</v>
      </c>
      <c r="M62" s="248">
        <v>35.039577</v>
      </c>
      <c r="N62" s="248">
        <v>35.4989545</v>
      </c>
      <c r="P62" s="39">
        <f>N62/M62-1</f>
        <v>0.013110246736140807</v>
      </c>
      <c r="S62" s="89"/>
      <c r="T62" s="89"/>
    </row>
    <row r="63" spans="2:20" s="83" customFormat="1" ht="12.75" customHeight="1">
      <c r="B63" s="97" t="s">
        <v>126</v>
      </c>
      <c r="C63" s="85"/>
      <c r="D63" s="85"/>
      <c r="E63" s="86"/>
      <c r="F63" s="86"/>
      <c r="G63" s="86"/>
      <c r="H63" s="86"/>
      <c r="I63" s="64"/>
      <c r="J63" s="64"/>
      <c r="K63" s="86"/>
      <c r="L63" s="64"/>
      <c r="M63" s="64"/>
      <c r="N63" s="64"/>
      <c r="S63" s="89"/>
      <c r="T63" s="89"/>
    </row>
    <row r="64" spans="2:20" s="83" customFormat="1" ht="12.75" customHeight="1">
      <c r="B64" s="97"/>
      <c r="C64" s="85"/>
      <c r="D64" s="85"/>
      <c r="E64" s="86"/>
      <c r="F64" s="86"/>
      <c r="G64" s="86"/>
      <c r="H64" s="86"/>
      <c r="I64" s="64"/>
      <c r="J64" s="64"/>
      <c r="K64" s="86"/>
      <c r="L64" s="64"/>
      <c r="M64" s="64"/>
      <c r="N64" s="64"/>
      <c r="S64" s="89"/>
      <c r="T64" s="89"/>
    </row>
    <row r="65" spans="2:20" s="83" customFormat="1" ht="12.75" customHeight="1">
      <c r="B65" s="92" t="s">
        <v>28</v>
      </c>
      <c r="C65" s="8">
        <v>1998</v>
      </c>
      <c r="D65" s="8">
        <v>1999</v>
      </c>
      <c r="E65" s="8">
        <v>2000</v>
      </c>
      <c r="F65" s="8">
        <v>2001</v>
      </c>
      <c r="G65" s="8">
        <v>2002</v>
      </c>
      <c r="H65" s="8">
        <v>2003</v>
      </c>
      <c r="I65" s="8">
        <v>2004</v>
      </c>
      <c r="J65" s="8">
        <v>2005</v>
      </c>
      <c r="K65" s="8">
        <v>2006</v>
      </c>
      <c r="L65" s="8">
        <v>2007</v>
      </c>
      <c r="M65" s="8">
        <v>2008</v>
      </c>
      <c r="N65" s="8">
        <v>2009</v>
      </c>
      <c r="P65" s="35" t="s">
        <v>117</v>
      </c>
      <c r="S65" s="89"/>
      <c r="T65" s="89"/>
    </row>
    <row r="66" spans="1:20" s="83" customFormat="1" ht="12.75" customHeight="1">
      <c r="A66" s="240" t="s">
        <v>119</v>
      </c>
      <c r="B66" s="244" t="s">
        <v>36</v>
      </c>
      <c r="C66" s="248">
        <v>33.856991</v>
      </c>
      <c r="D66" s="248">
        <v>33.887995</v>
      </c>
      <c r="E66" s="248">
        <v>34.080828</v>
      </c>
      <c r="F66" s="248">
        <v>34.083938</v>
      </c>
      <c r="G66" s="248">
        <v>34.124175</v>
      </c>
      <c r="H66" s="248">
        <v>33.913223</v>
      </c>
      <c r="I66" s="248">
        <v>34.540521</v>
      </c>
      <c r="J66" s="248">
        <v>36.498362</v>
      </c>
      <c r="K66" s="248">
        <v>38.248885</v>
      </c>
      <c r="L66" s="248">
        <v>39.642982</v>
      </c>
      <c r="M66" s="248">
        <v>40.673</v>
      </c>
      <c r="N66" s="248">
        <v>41.1909915996093</v>
      </c>
      <c r="P66" s="39">
        <f>N66/M66-1</f>
        <v>0.01273551495117875</v>
      </c>
      <c r="S66" s="89"/>
      <c r="T66" s="89"/>
    </row>
    <row r="67" spans="2:16" ht="12.75" customHeight="1">
      <c r="B67" s="94" t="s">
        <v>37</v>
      </c>
      <c r="C67" s="95">
        <v>31.049736</v>
      </c>
      <c r="D67" s="95">
        <v>30.253256</v>
      </c>
      <c r="E67" s="95">
        <v>29.596781</v>
      </c>
      <c r="F67" s="95">
        <v>29.248261</v>
      </c>
      <c r="G67" s="95">
        <v>28.980091</v>
      </c>
      <c r="H67" s="95">
        <v>28.672602</v>
      </c>
      <c r="I67" s="95">
        <v>28.502336</v>
      </c>
      <c r="J67" s="95">
        <v>27.969116</v>
      </c>
      <c r="K67" s="95">
        <v>26.477168</v>
      </c>
      <c r="L67" s="95">
        <v>23.803685</v>
      </c>
      <c r="M67" s="95">
        <v>21.772574</v>
      </c>
      <c r="N67" s="95">
        <v>20.068086</v>
      </c>
      <c r="P67" s="39">
        <f>N67/M67-1</f>
        <v>-0.07828601248524858</v>
      </c>
    </row>
    <row r="68" spans="2:16" ht="12.75" customHeight="1">
      <c r="B68" s="94" t="s">
        <v>38</v>
      </c>
      <c r="C68" s="95">
        <v>2.807255</v>
      </c>
      <c r="D68" s="95">
        <v>3.634739</v>
      </c>
      <c r="E68" s="95">
        <v>4.37326</v>
      </c>
      <c r="F68" s="95">
        <v>4.773539</v>
      </c>
      <c r="G68" s="95">
        <v>5.084292</v>
      </c>
      <c r="H68" s="95">
        <v>5.175504</v>
      </c>
      <c r="I68" s="95">
        <v>5.038451</v>
      </c>
      <c r="J68" s="95">
        <v>5.001505</v>
      </c>
      <c r="K68" s="95">
        <v>4.909624</v>
      </c>
      <c r="L68" s="95">
        <v>4.708663</v>
      </c>
      <c r="M68" s="95">
        <v>4.48</v>
      </c>
      <c r="N68" s="95">
        <v>4.0638345</v>
      </c>
      <c r="P68" s="39">
        <f>N68/M68-1</f>
        <v>-0.0928940848214288</v>
      </c>
    </row>
    <row r="69" spans="2:16" s="17" customFormat="1" ht="12.75" customHeight="1">
      <c r="B69" s="94" t="s">
        <v>39</v>
      </c>
      <c r="C69" s="96"/>
      <c r="D69" s="96"/>
      <c r="E69" s="95">
        <v>0.043213</v>
      </c>
      <c r="F69" s="95">
        <v>0.06162</v>
      </c>
      <c r="G69" s="95">
        <v>0.057674</v>
      </c>
      <c r="H69" s="95">
        <v>0.059793</v>
      </c>
      <c r="I69" s="95">
        <v>0.068867</v>
      </c>
      <c r="J69" s="95">
        <v>0.135466</v>
      </c>
      <c r="K69" s="95">
        <v>0.210898</v>
      </c>
      <c r="L69" s="95">
        <v>0.225241</v>
      </c>
      <c r="M69" s="96"/>
      <c r="N69" s="96"/>
      <c r="P69" s="39"/>
    </row>
    <row r="70" spans="2:16" s="83" customFormat="1" ht="12.75" customHeight="1">
      <c r="B70" s="94" t="s">
        <v>40</v>
      </c>
      <c r="C70" s="96"/>
      <c r="D70" s="96"/>
      <c r="E70" s="96"/>
      <c r="F70" s="96"/>
      <c r="G70" s="96"/>
      <c r="H70" s="96"/>
      <c r="I70" s="95">
        <v>0.930866999999998</v>
      </c>
      <c r="J70" s="95">
        <v>3.392275</v>
      </c>
      <c r="K70" s="184">
        <v>6.651195</v>
      </c>
      <c r="L70" s="95">
        <v>10.905393</v>
      </c>
      <c r="M70" s="184">
        <v>14.42025</v>
      </c>
      <c r="N70" s="95">
        <v>17.059071099609298</v>
      </c>
      <c r="P70" s="39">
        <f>N70/M70-1</f>
        <v>0.18299412975567675</v>
      </c>
    </row>
    <row r="71" spans="2:14" s="83" customFormat="1" ht="12.75" customHeight="1">
      <c r="B71" s="97" t="s">
        <v>116</v>
      </c>
      <c r="C71" s="5"/>
      <c r="D71" s="5"/>
      <c r="E71" s="5"/>
      <c r="F71" s="5"/>
      <c r="G71" s="5"/>
      <c r="H71" s="5"/>
      <c r="I71" s="98"/>
      <c r="J71" s="98"/>
      <c r="K71" s="5"/>
      <c r="L71" s="98"/>
      <c r="M71" s="98"/>
      <c r="N71" s="98"/>
    </row>
    <row r="72" spans="2:16" ht="12.75" customHeight="1">
      <c r="B72" s="97"/>
      <c r="P72" s="17"/>
    </row>
    <row r="73" spans="2:16" ht="12.75" customHeight="1">
      <c r="B73" s="241" t="s">
        <v>115</v>
      </c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3"/>
      <c r="P73" s="17"/>
    </row>
    <row r="74" spans="2:16" ht="12.75" customHeight="1">
      <c r="B74" s="219" t="s">
        <v>112</v>
      </c>
      <c r="C74" s="124">
        <v>1998</v>
      </c>
      <c r="D74" s="124">
        <v>1999</v>
      </c>
      <c r="E74" s="124">
        <v>2000</v>
      </c>
      <c r="F74" s="124">
        <v>2001</v>
      </c>
      <c r="G74" s="124">
        <v>2002</v>
      </c>
      <c r="H74" s="124">
        <v>2003</v>
      </c>
      <c r="I74" s="124">
        <v>2004</v>
      </c>
      <c r="J74" s="67">
        <v>2005</v>
      </c>
      <c r="K74" s="124">
        <v>2006</v>
      </c>
      <c r="L74" s="67">
        <v>2007</v>
      </c>
      <c r="M74" s="124">
        <v>2008</v>
      </c>
      <c r="N74" s="67">
        <v>2009</v>
      </c>
      <c r="P74" s="35" t="s">
        <v>117</v>
      </c>
    </row>
    <row r="75" spans="2:16" ht="12.75" customHeight="1">
      <c r="B75" s="218" t="s">
        <v>113</v>
      </c>
      <c r="C75" s="107"/>
      <c r="D75" s="107"/>
      <c r="E75" s="107"/>
      <c r="F75" s="107"/>
      <c r="G75" s="107"/>
      <c r="H75" s="107"/>
      <c r="I75" s="107"/>
      <c r="J75" s="108">
        <v>0.661815</v>
      </c>
      <c r="K75" s="108">
        <v>1.8863925</v>
      </c>
      <c r="L75" s="108">
        <v>2.525192</v>
      </c>
      <c r="M75" s="108">
        <v>2.821078</v>
      </c>
      <c r="N75" s="108">
        <v>2.921476</v>
      </c>
      <c r="P75" s="39">
        <f>N75/M75-1</f>
        <v>0.03558852325245887</v>
      </c>
    </row>
    <row r="76" spans="2:15" s="17" customFormat="1" ht="12.75" customHeight="1">
      <c r="B76" s="97" t="s">
        <v>126</v>
      </c>
      <c r="O76" s="4"/>
    </row>
    <row r="77" spans="2:15" s="17" customFormat="1" ht="12.75" customHeight="1">
      <c r="B77" s="97"/>
      <c r="O77" s="4"/>
    </row>
    <row r="78" spans="2:14" s="17" customFormat="1" ht="12.75" customHeight="1">
      <c r="B78" s="246" t="s">
        <v>120</v>
      </c>
      <c r="C78" s="247">
        <f aca="true" t="shared" si="1" ref="C78:N78">C86+C103+C109</f>
        <v>124899</v>
      </c>
      <c r="D78" s="247">
        <f t="shared" si="1"/>
        <v>124029</v>
      </c>
      <c r="E78" s="247">
        <f t="shared" si="1"/>
        <v>121950</v>
      </c>
      <c r="F78" s="247">
        <f t="shared" si="1"/>
        <v>118480</v>
      </c>
      <c r="G78" s="247">
        <f t="shared" si="1"/>
        <v>112456</v>
      </c>
      <c r="H78" s="247">
        <f t="shared" si="1"/>
        <v>108931</v>
      </c>
      <c r="I78" s="247">
        <f t="shared" si="1"/>
        <v>105099.935</v>
      </c>
      <c r="J78" s="247">
        <f t="shared" si="1"/>
        <v>106175.68699999999</v>
      </c>
      <c r="K78" s="247">
        <f t="shared" si="1"/>
        <v>105715.828</v>
      </c>
      <c r="L78" s="247">
        <f t="shared" si="1"/>
        <v>106049.416</v>
      </c>
      <c r="M78" s="247">
        <f t="shared" si="1"/>
        <v>109671.90793799999</v>
      </c>
      <c r="N78" s="247">
        <f t="shared" si="1"/>
        <v>111395.405844139</v>
      </c>
    </row>
    <row r="79" ht="12.75" customHeight="1">
      <c r="O79" s="55"/>
    </row>
    <row r="80" spans="2:15" s="17" customFormat="1" ht="12.75" customHeight="1">
      <c r="B80" s="241" t="s">
        <v>44</v>
      </c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3"/>
      <c r="O80" s="114"/>
    </row>
    <row r="81" spans="2:16" ht="12.75" customHeight="1">
      <c r="B81" s="66" t="s">
        <v>23</v>
      </c>
      <c r="C81" s="67">
        <v>1998</v>
      </c>
      <c r="D81" s="67">
        <v>1999</v>
      </c>
      <c r="E81" s="67">
        <v>2000</v>
      </c>
      <c r="F81" s="67">
        <v>2001</v>
      </c>
      <c r="G81" s="67">
        <v>2002</v>
      </c>
      <c r="H81" s="67">
        <v>2003</v>
      </c>
      <c r="I81" s="67">
        <v>2004</v>
      </c>
      <c r="J81" s="67">
        <v>2005</v>
      </c>
      <c r="K81" s="67">
        <v>2006</v>
      </c>
      <c r="L81" s="8">
        <v>2007</v>
      </c>
      <c r="M81" s="67">
        <v>2008</v>
      </c>
      <c r="N81" s="8">
        <v>2009</v>
      </c>
      <c r="P81" s="35" t="s">
        <v>117</v>
      </c>
    </row>
    <row r="82" spans="2:16" s="101" customFormat="1" ht="12.75" customHeight="1">
      <c r="B82" s="115" t="s">
        <v>45</v>
      </c>
      <c r="C82" s="116">
        <v>84212</v>
      </c>
      <c r="D82" s="116">
        <v>80920</v>
      </c>
      <c r="E82" s="116">
        <v>77037</v>
      </c>
      <c r="F82" s="116">
        <v>72527</v>
      </c>
      <c r="G82" s="116">
        <v>66052</v>
      </c>
      <c r="H82" s="116">
        <v>61809</v>
      </c>
      <c r="I82" s="117">
        <v>58477.0219638298</v>
      </c>
      <c r="J82" s="286">
        <v>86837.76</v>
      </c>
      <c r="K82" s="290">
        <v>85633.428</v>
      </c>
      <c r="L82" s="284">
        <v>85285.787</v>
      </c>
      <c r="M82" s="284">
        <v>88252.0667597129</v>
      </c>
      <c r="N82" s="284">
        <v>89535.31321166991</v>
      </c>
      <c r="P82" s="282">
        <f>N82/M82-1</f>
        <v>0.014540695748813892</v>
      </c>
    </row>
    <row r="83" spans="2:16" s="101" customFormat="1" ht="12.75" customHeight="1">
      <c r="B83" s="74" t="s">
        <v>46</v>
      </c>
      <c r="C83" s="75">
        <v>27507</v>
      </c>
      <c r="D83" s="75">
        <v>28219</v>
      </c>
      <c r="E83" s="75">
        <v>27801</v>
      </c>
      <c r="F83" s="75">
        <v>28097</v>
      </c>
      <c r="G83" s="75">
        <v>28091</v>
      </c>
      <c r="H83" s="75">
        <v>27727</v>
      </c>
      <c r="I83" s="62">
        <v>27671.844036170194</v>
      </c>
      <c r="J83" s="287"/>
      <c r="K83" s="291"/>
      <c r="L83" s="285"/>
      <c r="M83" s="285"/>
      <c r="N83" s="285"/>
      <c r="P83" s="283"/>
    </row>
    <row r="84" spans="2:20" ht="12.75" customHeight="1">
      <c r="B84" s="70" t="s">
        <v>47</v>
      </c>
      <c r="C84" s="71">
        <v>3764</v>
      </c>
      <c r="D84" s="71">
        <v>4057</v>
      </c>
      <c r="E84" s="71">
        <v>4454</v>
      </c>
      <c r="F84" s="71">
        <v>4610</v>
      </c>
      <c r="G84" s="71">
        <v>4808</v>
      </c>
      <c r="H84" s="71">
        <v>4907</v>
      </c>
      <c r="I84" s="71">
        <v>4280.971</v>
      </c>
      <c r="J84" s="71">
        <v>4116.364</v>
      </c>
      <c r="K84" s="71">
        <v>4909.658</v>
      </c>
      <c r="L84" s="71">
        <v>6549.982</v>
      </c>
      <c r="M84" s="71">
        <v>7997.01951364177</v>
      </c>
      <c r="N84" s="71">
        <v>8848.51702880249</v>
      </c>
      <c r="P84" s="39">
        <f>N84/M84-1</f>
        <v>0.1064768584981175</v>
      </c>
      <c r="S84" s="34"/>
      <c r="T84" s="34"/>
    </row>
    <row r="85" spans="2:16" ht="12.75" customHeight="1">
      <c r="B85" s="118" t="s">
        <v>48</v>
      </c>
      <c r="C85" s="116">
        <v>3811</v>
      </c>
      <c r="D85" s="116">
        <v>5600</v>
      </c>
      <c r="E85" s="116">
        <v>7649</v>
      </c>
      <c r="F85" s="116">
        <v>9384</v>
      </c>
      <c r="G85" s="116">
        <v>10498</v>
      </c>
      <c r="H85" s="116">
        <v>11365</v>
      </c>
      <c r="I85" s="116">
        <v>11637.537</v>
      </c>
      <c r="J85" s="116">
        <v>12227.272</v>
      </c>
      <c r="K85" s="116">
        <v>12374.935</v>
      </c>
      <c r="L85" s="116">
        <v>11982.952</v>
      </c>
      <c r="M85" s="116">
        <v>11724.3556646452</v>
      </c>
      <c r="N85" s="116">
        <v>11452.929321288999</v>
      </c>
      <c r="P85" s="39">
        <f>N85/M85-1</f>
        <v>-0.023150640523017185</v>
      </c>
    </row>
    <row r="86" spans="2:16" ht="12.75" customHeight="1">
      <c r="B86" s="244" t="s">
        <v>49</v>
      </c>
      <c r="C86" s="245">
        <v>119294</v>
      </c>
      <c r="D86" s="245">
        <v>118796</v>
      </c>
      <c r="E86" s="245">
        <v>116942</v>
      </c>
      <c r="F86" s="245">
        <v>114617</v>
      </c>
      <c r="G86" s="245">
        <v>109449</v>
      </c>
      <c r="H86" s="245">
        <v>105807</v>
      </c>
      <c r="I86" s="245">
        <v>102067.374</v>
      </c>
      <c r="J86" s="245">
        <v>103181.396</v>
      </c>
      <c r="K86" s="245">
        <v>102918.021</v>
      </c>
      <c r="L86" s="245">
        <v>103818.721</v>
      </c>
      <c r="M86" s="245">
        <v>107973.44193799999</v>
      </c>
      <c r="N86" s="245">
        <v>109836.759812889</v>
      </c>
      <c r="P86" s="39">
        <f>N86/M86-1</f>
        <v>0.017257186966022076</v>
      </c>
    </row>
    <row r="87" spans="2:16" ht="12.75" customHeight="1">
      <c r="B87" s="97" t="s">
        <v>126</v>
      </c>
      <c r="P87" s="120"/>
    </row>
    <row r="88" spans="2:20" s="83" customFormat="1" ht="12.75" customHeight="1">
      <c r="B88" s="84"/>
      <c r="C88" s="85"/>
      <c r="D88" s="85"/>
      <c r="E88" s="86"/>
      <c r="F88" s="86"/>
      <c r="G88" s="86"/>
      <c r="H88" s="86"/>
      <c r="I88" s="64"/>
      <c r="J88" s="64"/>
      <c r="K88" s="86"/>
      <c r="L88" s="64"/>
      <c r="M88" s="64"/>
      <c r="N88" s="64"/>
      <c r="S88" s="89"/>
      <c r="T88" s="89"/>
    </row>
    <row r="89" spans="2:16" s="101" customFormat="1" ht="12.75" customHeight="1">
      <c r="B89" s="99" t="s">
        <v>28</v>
      </c>
      <c r="C89" s="8">
        <v>1998</v>
      </c>
      <c r="D89" s="8">
        <v>1999</v>
      </c>
      <c r="E89" s="100">
        <v>2000</v>
      </c>
      <c r="F89" s="100">
        <v>2001</v>
      </c>
      <c r="G89" s="100">
        <v>2002</v>
      </c>
      <c r="H89" s="100">
        <v>2003</v>
      </c>
      <c r="I89" s="100">
        <v>2004</v>
      </c>
      <c r="J89" s="8">
        <v>2005</v>
      </c>
      <c r="K89" s="100">
        <v>2006</v>
      </c>
      <c r="L89" s="8">
        <v>2007</v>
      </c>
      <c r="M89" s="100">
        <v>2008</v>
      </c>
      <c r="N89" s="8">
        <v>2009</v>
      </c>
      <c r="P89" s="35" t="s">
        <v>117</v>
      </c>
    </row>
    <row r="90" spans="1:18" s="101" customFormat="1" ht="12.75" customHeight="1">
      <c r="A90" s="93" t="s">
        <v>121</v>
      </c>
      <c r="B90" s="102" t="s">
        <v>41</v>
      </c>
      <c r="C90" s="103"/>
      <c r="D90" s="103"/>
      <c r="E90" s="104">
        <v>4.35946</v>
      </c>
      <c r="F90" s="104">
        <v>5.937776</v>
      </c>
      <c r="G90" s="104">
        <v>6.420482</v>
      </c>
      <c r="H90" s="104">
        <v>7.513992</v>
      </c>
      <c r="I90" s="104">
        <v>7.676031999999999</v>
      </c>
      <c r="J90" s="104">
        <v>8.220065</v>
      </c>
      <c r="K90" s="104">
        <v>6.893148</v>
      </c>
      <c r="L90" s="104">
        <v>4.949307</v>
      </c>
      <c r="M90" s="104">
        <v>3.327722</v>
      </c>
      <c r="N90" s="104">
        <v>2.8003901640625</v>
      </c>
      <c r="O90" s="105"/>
      <c r="P90" s="39">
        <f>N90/M90-1</f>
        <v>-0.1584663129725079</v>
      </c>
      <c r="Q90" s="105"/>
      <c r="R90" s="105"/>
    </row>
    <row r="91" spans="2:18" s="101" customFormat="1" ht="12.75" customHeight="1">
      <c r="B91" s="106" t="s">
        <v>42</v>
      </c>
      <c r="C91" s="107"/>
      <c r="D91" s="107"/>
      <c r="E91" s="108">
        <v>2.86</v>
      </c>
      <c r="F91" s="108">
        <v>3.167059</v>
      </c>
      <c r="G91" s="108">
        <v>2.722289</v>
      </c>
      <c r="H91" s="108">
        <v>2.990671</v>
      </c>
      <c r="I91" s="108">
        <v>2.513378</v>
      </c>
      <c r="J91" s="108">
        <v>2.532651</v>
      </c>
      <c r="K91" s="108">
        <v>1.470562</v>
      </c>
      <c r="L91" s="108">
        <v>1.042497</v>
      </c>
      <c r="M91" s="108">
        <v>0.645501</v>
      </c>
      <c r="N91" s="108">
        <v>0.372579517578125</v>
      </c>
      <c r="P91" s="39">
        <f>N91/M91-1</f>
        <v>-0.4228056694286686</v>
      </c>
      <c r="Q91" s="109"/>
      <c r="R91" s="109"/>
    </row>
    <row r="92" spans="2:18" ht="12.75" customHeight="1">
      <c r="B92" s="106" t="s">
        <v>43</v>
      </c>
      <c r="C92" s="107"/>
      <c r="D92" s="107"/>
      <c r="E92" s="108">
        <v>1.49946</v>
      </c>
      <c r="F92" s="108">
        <v>2.770717</v>
      </c>
      <c r="G92" s="108">
        <v>3.698193</v>
      </c>
      <c r="H92" s="108">
        <v>4.523321</v>
      </c>
      <c r="I92" s="108">
        <v>5.162654</v>
      </c>
      <c r="J92" s="108">
        <v>5.687414</v>
      </c>
      <c r="K92" s="108">
        <v>5.422586</v>
      </c>
      <c r="L92" s="108">
        <v>3.90681</v>
      </c>
      <c r="M92" s="108">
        <v>2.682221</v>
      </c>
      <c r="N92" s="108">
        <v>2.4278106484375</v>
      </c>
      <c r="P92" s="39">
        <f>N92/M92-1</f>
        <v>-0.09485062996766491</v>
      </c>
      <c r="Q92" s="110"/>
      <c r="R92" s="110"/>
    </row>
    <row r="93" spans="2:18" ht="12.75" customHeight="1">
      <c r="B93" s="97" t="s">
        <v>116</v>
      </c>
      <c r="E93" s="6"/>
      <c r="F93" s="6"/>
      <c r="G93" s="6"/>
      <c r="H93" s="6"/>
      <c r="K93" s="6"/>
      <c r="P93" s="110"/>
      <c r="Q93" s="110"/>
      <c r="R93" s="110"/>
    </row>
    <row r="94" ht="12.75" customHeight="1">
      <c r="O94" s="55"/>
    </row>
    <row r="95" spans="2:16" ht="12.75" customHeight="1">
      <c r="B95" s="7" t="s">
        <v>23</v>
      </c>
      <c r="C95" s="8">
        <v>1998</v>
      </c>
      <c r="D95" s="8">
        <v>1999</v>
      </c>
      <c r="E95" s="8">
        <v>2000</v>
      </c>
      <c r="F95" s="8">
        <v>2001</v>
      </c>
      <c r="G95" s="8">
        <v>2002</v>
      </c>
      <c r="H95" s="8">
        <v>2003</v>
      </c>
      <c r="I95" s="8">
        <v>2004</v>
      </c>
      <c r="J95" s="8">
        <v>2005</v>
      </c>
      <c r="K95" s="8">
        <v>2006</v>
      </c>
      <c r="L95" s="8">
        <v>2007</v>
      </c>
      <c r="M95" s="8">
        <v>2008</v>
      </c>
      <c r="N95" s="8">
        <v>2009</v>
      </c>
      <c r="P95" s="35" t="s">
        <v>117</v>
      </c>
    </row>
    <row r="96" spans="2:16" s="101" customFormat="1" ht="12.75" customHeight="1">
      <c r="B96" s="115" t="s">
        <v>45</v>
      </c>
      <c r="C96" s="116">
        <v>84212</v>
      </c>
      <c r="D96" s="116">
        <v>80920</v>
      </c>
      <c r="E96" s="116">
        <v>77037</v>
      </c>
      <c r="F96" s="116">
        <v>72527</v>
      </c>
      <c r="G96" s="116">
        <v>66052</v>
      </c>
      <c r="H96" s="116">
        <v>61809</v>
      </c>
      <c r="I96" s="281">
        <v>84826</v>
      </c>
      <c r="J96" s="281">
        <v>78984.485</v>
      </c>
      <c r="K96" s="281">
        <v>68933.251</v>
      </c>
      <c r="L96" s="281">
        <v>56716.902</v>
      </c>
      <c r="M96" s="281">
        <v>47865.984</v>
      </c>
      <c r="N96" s="281">
        <v>42560</v>
      </c>
      <c r="P96" s="282">
        <f>N96/M96-1</f>
        <v>-0.11085082884747544</v>
      </c>
    </row>
    <row r="97" spans="2:16" s="101" customFormat="1" ht="12.75" customHeight="1">
      <c r="B97" s="74" t="s">
        <v>46</v>
      </c>
      <c r="C97" s="75">
        <v>27507</v>
      </c>
      <c r="D97" s="75">
        <v>28219</v>
      </c>
      <c r="E97" s="75">
        <v>27801</v>
      </c>
      <c r="F97" s="75">
        <v>28097</v>
      </c>
      <c r="G97" s="75">
        <v>28091</v>
      </c>
      <c r="H97" s="75">
        <v>27727</v>
      </c>
      <c r="I97" s="281"/>
      <c r="J97" s="281"/>
      <c r="K97" s="281"/>
      <c r="L97" s="281"/>
      <c r="M97" s="281"/>
      <c r="N97" s="281"/>
      <c r="P97" s="283"/>
    </row>
    <row r="98" spans="2:20" ht="12.75" customHeight="1">
      <c r="B98" s="70" t="s">
        <v>47</v>
      </c>
      <c r="C98" s="71">
        <v>3764</v>
      </c>
      <c r="D98" s="71">
        <v>4057</v>
      </c>
      <c r="E98" s="71">
        <v>4454</v>
      </c>
      <c r="F98" s="71">
        <v>4610</v>
      </c>
      <c r="G98" s="71">
        <v>4808</v>
      </c>
      <c r="H98" s="71">
        <v>4907</v>
      </c>
      <c r="I98" s="71">
        <v>4209.513</v>
      </c>
      <c r="J98" s="45">
        <v>3862.35</v>
      </c>
      <c r="K98" s="45">
        <v>3698.6470000000004</v>
      </c>
      <c r="L98" s="45">
        <v>3367.402</v>
      </c>
      <c r="M98" s="45">
        <v>2838.277</v>
      </c>
      <c r="N98" s="45">
        <v>2765</v>
      </c>
      <c r="P98" s="39">
        <f>N99/M99-1</f>
        <v>-0.07027599774685367</v>
      </c>
      <c r="S98" s="34"/>
      <c r="T98" s="34"/>
    </row>
    <row r="99" spans="2:16" ht="12.75" customHeight="1">
      <c r="B99" s="118" t="s">
        <v>48</v>
      </c>
      <c r="C99" s="116">
        <v>3811</v>
      </c>
      <c r="D99" s="116">
        <v>5600</v>
      </c>
      <c r="E99" s="116">
        <v>7649</v>
      </c>
      <c r="F99" s="116">
        <v>9384</v>
      </c>
      <c r="G99" s="116">
        <v>10498</v>
      </c>
      <c r="H99" s="116">
        <v>11365</v>
      </c>
      <c r="I99" s="116">
        <v>11579.011</v>
      </c>
      <c r="J99" s="45">
        <v>11894.694000000001</v>
      </c>
      <c r="K99" s="45">
        <v>11622.824999999999</v>
      </c>
      <c r="L99" s="45">
        <v>10488.457999999999</v>
      </c>
      <c r="M99" s="45">
        <v>9464.099</v>
      </c>
      <c r="N99" s="45">
        <v>8799</v>
      </c>
      <c r="P99" s="39" t="e">
        <f>#REF!/#REF!-1</f>
        <v>#REF!</v>
      </c>
    </row>
    <row r="100" spans="2:16" ht="12.75" customHeight="1">
      <c r="B100" s="257" t="s">
        <v>123</v>
      </c>
      <c r="C100" s="119">
        <v>119294</v>
      </c>
      <c r="D100" s="119">
        <v>118796</v>
      </c>
      <c r="E100" s="119">
        <v>116942</v>
      </c>
      <c r="F100" s="119">
        <v>114617</v>
      </c>
      <c r="G100" s="119">
        <v>109449</v>
      </c>
      <c r="H100" s="119">
        <v>105807</v>
      </c>
      <c r="I100" s="119">
        <f aca="true" t="shared" si="2" ref="I100:N100">I96+I98+I99</f>
        <v>100614.524</v>
      </c>
      <c r="J100" s="119">
        <f t="shared" si="2"/>
        <v>94741.52900000001</v>
      </c>
      <c r="K100" s="119">
        <f t="shared" si="2"/>
        <v>84254.723</v>
      </c>
      <c r="L100" s="119">
        <f t="shared" si="2"/>
        <v>70572.762</v>
      </c>
      <c r="M100" s="119">
        <f t="shared" si="2"/>
        <v>60168.36</v>
      </c>
      <c r="N100" s="119">
        <f t="shared" si="2"/>
        <v>54124</v>
      </c>
      <c r="P100" s="39">
        <f>N100/M100-1</f>
        <v>-0.10045744972939263</v>
      </c>
    </row>
    <row r="101" ht="12.75" customHeight="1">
      <c r="O101" s="30"/>
    </row>
    <row r="102" spans="2:16" ht="12.75" customHeight="1">
      <c r="B102" s="266" t="s">
        <v>50</v>
      </c>
      <c r="C102" s="8">
        <v>1998</v>
      </c>
      <c r="D102" s="8">
        <v>1999</v>
      </c>
      <c r="E102" s="8">
        <v>2000</v>
      </c>
      <c r="F102" s="8">
        <v>2001</v>
      </c>
      <c r="G102" s="8">
        <v>2002</v>
      </c>
      <c r="H102" s="8">
        <v>2003</v>
      </c>
      <c r="I102" s="8">
        <v>2004</v>
      </c>
      <c r="J102" s="8">
        <v>2005</v>
      </c>
      <c r="K102" s="8">
        <v>2006</v>
      </c>
      <c r="L102" s="8">
        <v>2007</v>
      </c>
      <c r="M102" s="8">
        <v>2008</v>
      </c>
      <c r="N102" s="8">
        <v>2009</v>
      </c>
      <c r="P102" s="35" t="s">
        <v>117</v>
      </c>
    </row>
    <row r="103" spans="2:16" ht="12.75" customHeight="1">
      <c r="B103" s="121" t="s">
        <v>51</v>
      </c>
      <c r="C103" s="75">
        <v>4306</v>
      </c>
      <c r="D103" s="75">
        <v>3334</v>
      </c>
      <c r="E103" s="75">
        <v>2397</v>
      </c>
      <c r="F103" s="75">
        <v>1960</v>
      </c>
      <c r="G103" s="75">
        <v>1627</v>
      </c>
      <c r="H103" s="75">
        <v>1383</v>
      </c>
      <c r="I103" s="75">
        <v>1091.531</v>
      </c>
      <c r="J103" s="75">
        <v>821.238</v>
      </c>
      <c r="K103" s="75">
        <v>627.35</v>
      </c>
      <c r="L103" s="75">
        <v>507.829</v>
      </c>
      <c r="M103" s="75">
        <v>333.672</v>
      </c>
      <c r="N103" s="75">
        <v>243.64909375</v>
      </c>
      <c r="P103" s="39">
        <f>N103/M103-1</f>
        <v>-0.2697946074288524</v>
      </c>
    </row>
    <row r="104" spans="2:16" ht="12.75" customHeight="1">
      <c r="B104" s="122" t="s">
        <v>52</v>
      </c>
      <c r="C104" s="71">
        <v>242872</v>
      </c>
      <c r="D104" s="71">
        <v>241721</v>
      </c>
      <c r="E104" s="71">
        <v>229620</v>
      </c>
      <c r="F104" s="71">
        <v>213993</v>
      </c>
      <c r="G104" s="71">
        <v>202418</v>
      </c>
      <c r="H104" s="71">
        <v>192275</v>
      </c>
      <c r="I104" s="71">
        <v>189298</v>
      </c>
      <c r="J104" s="71">
        <v>179770</v>
      </c>
      <c r="K104" s="71">
        <v>169788</v>
      </c>
      <c r="L104" s="71">
        <v>159799</v>
      </c>
      <c r="M104" s="71">
        <v>152075</v>
      </c>
      <c r="N104" s="71">
        <v>142648</v>
      </c>
      <c r="P104" s="39">
        <f>N104/M104-1</f>
        <v>-0.061989150090415945</v>
      </c>
    </row>
    <row r="105" spans="2:11" ht="12.75" customHeight="1">
      <c r="B105" s="97" t="s">
        <v>126</v>
      </c>
      <c r="D105" s="26"/>
      <c r="E105" s="26"/>
      <c r="F105" s="26"/>
      <c r="G105" s="26"/>
      <c r="H105" s="26"/>
      <c r="K105" s="26"/>
    </row>
    <row r="106" ht="12.75" customHeight="1"/>
    <row r="107" spans="2:14" ht="12.75">
      <c r="B107" s="111" t="s">
        <v>53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</row>
    <row r="108" spans="2:16" ht="12.75" customHeight="1">
      <c r="B108" s="123"/>
      <c r="C108" s="124">
        <v>1998</v>
      </c>
      <c r="D108" s="124">
        <v>1999</v>
      </c>
      <c r="E108" s="124">
        <v>2000</v>
      </c>
      <c r="F108" s="124">
        <v>2001</v>
      </c>
      <c r="G108" s="124">
        <v>2002</v>
      </c>
      <c r="H108" s="124">
        <v>2003</v>
      </c>
      <c r="I108" s="124">
        <v>2004</v>
      </c>
      <c r="J108" s="67">
        <v>2005</v>
      </c>
      <c r="K108" s="124">
        <v>2006</v>
      </c>
      <c r="L108" s="8">
        <v>2007</v>
      </c>
      <c r="M108" s="124">
        <v>2008</v>
      </c>
      <c r="N108" s="8">
        <v>2009</v>
      </c>
      <c r="P108" s="35" t="s">
        <v>117</v>
      </c>
    </row>
    <row r="109" spans="2:16" ht="12.75" customHeight="1">
      <c r="B109" s="125" t="s">
        <v>54</v>
      </c>
      <c r="C109" s="62">
        <v>1299</v>
      </c>
      <c r="D109" s="62">
        <v>1899</v>
      </c>
      <c r="E109" s="62">
        <v>2611</v>
      </c>
      <c r="F109" s="62">
        <v>1903</v>
      </c>
      <c r="G109" s="62">
        <v>1380</v>
      </c>
      <c r="H109" s="62">
        <v>1741</v>
      </c>
      <c r="I109" s="62">
        <v>1941.03</v>
      </c>
      <c r="J109" s="62">
        <v>2173.053</v>
      </c>
      <c r="K109" s="62">
        <v>2170.457</v>
      </c>
      <c r="L109" s="62">
        <v>1722.866</v>
      </c>
      <c r="M109" s="62">
        <v>1364.794</v>
      </c>
      <c r="N109" s="62">
        <v>1314.9969375</v>
      </c>
      <c r="P109" s="39">
        <f>N109/M109-1</f>
        <v>-0.03648687091238678</v>
      </c>
    </row>
    <row r="110" spans="2:16" ht="12.75" customHeight="1">
      <c r="B110" s="125" t="s">
        <v>55</v>
      </c>
      <c r="C110" s="62">
        <v>5.359755</v>
      </c>
      <c r="D110" s="62">
        <v>30.732378</v>
      </c>
      <c r="E110" s="62">
        <v>44.397831</v>
      </c>
      <c r="F110" s="62">
        <v>25.577378</v>
      </c>
      <c r="G110" s="62">
        <v>15.935134</v>
      </c>
      <c r="H110" s="62">
        <v>23.021764</v>
      </c>
      <c r="I110" s="62">
        <v>21.803</v>
      </c>
      <c r="J110" s="62">
        <v>24.991</v>
      </c>
      <c r="K110" s="62">
        <v>26.050727</v>
      </c>
      <c r="L110" s="107"/>
      <c r="M110" s="107"/>
      <c r="N110" s="107"/>
      <c r="P110" s="220" t="s">
        <v>56</v>
      </c>
    </row>
    <row r="111" spans="2:16" ht="12.75" customHeight="1">
      <c r="B111" s="97" t="s">
        <v>126</v>
      </c>
      <c r="P111" s="17"/>
    </row>
    <row r="112" spans="2:15" s="17" customFormat="1" ht="12.75" customHeight="1">
      <c r="B112" s="97"/>
      <c r="C112" s="85"/>
      <c r="D112" s="85"/>
      <c r="E112" s="86"/>
      <c r="F112" s="86"/>
      <c r="G112" s="86"/>
      <c r="H112" s="86"/>
      <c r="I112" s="64"/>
      <c r="J112" s="64"/>
      <c r="K112" s="86"/>
      <c r="L112" s="64"/>
      <c r="M112" s="64"/>
      <c r="N112" s="64"/>
      <c r="O112" s="4"/>
    </row>
    <row r="113" spans="2:16" ht="12.75" customHeight="1">
      <c r="B113" s="224" t="s">
        <v>28</v>
      </c>
      <c r="C113" s="221">
        <v>1998</v>
      </c>
      <c r="D113" s="8">
        <v>1999</v>
      </c>
      <c r="E113" s="126">
        <v>2000</v>
      </c>
      <c r="F113" s="126">
        <v>2001</v>
      </c>
      <c r="G113" s="126">
        <v>2002</v>
      </c>
      <c r="H113" s="126">
        <v>2003</v>
      </c>
      <c r="I113" s="8">
        <v>2004</v>
      </c>
      <c r="J113" s="8">
        <v>2005</v>
      </c>
      <c r="K113" s="126">
        <v>2006</v>
      </c>
      <c r="L113" s="8">
        <v>2007</v>
      </c>
      <c r="M113" s="126">
        <v>2008</v>
      </c>
      <c r="N113" s="8">
        <v>2009</v>
      </c>
      <c r="P113" s="35" t="s">
        <v>117</v>
      </c>
    </row>
    <row r="114" spans="1:16" ht="12.75" customHeight="1">
      <c r="A114" s="256" t="s">
        <v>25</v>
      </c>
      <c r="B114" s="249" t="s">
        <v>105</v>
      </c>
      <c r="C114" s="250" t="s">
        <v>56</v>
      </c>
      <c r="D114" s="251" t="s">
        <v>56</v>
      </c>
      <c r="E114" s="252">
        <v>5.263</v>
      </c>
      <c r="F114" s="252">
        <v>6.385</v>
      </c>
      <c r="G114" s="252">
        <v>7.469</v>
      </c>
      <c r="H114" s="252">
        <v>7.047871</v>
      </c>
      <c r="I114" s="252">
        <v>5.377353</v>
      </c>
      <c r="J114" s="252">
        <v>3.7458</v>
      </c>
      <c r="K114" s="252">
        <v>2.557426</v>
      </c>
      <c r="L114" s="252">
        <v>1.496</v>
      </c>
      <c r="M114" s="252">
        <v>0.981628</v>
      </c>
      <c r="N114" s="252">
        <v>0.65084597680664</v>
      </c>
      <c r="P114" s="39">
        <f>N114/M114-1</f>
        <v>-0.33697288911212797</v>
      </c>
    </row>
    <row r="115" spans="2:16" ht="12.75" customHeight="1">
      <c r="B115" s="253" t="s">
        <v>122</v>
      </c>
      <c r="C115" s="254">
        <v>4976</v>
      </c>
      <c r="D115" s="255">
        <v>12616.57</v>
      </c>
      <c r="E115" s="255">
        <v>28902.931</v>
      </c>
      <c r="F115" s="255">
        <v>52446.213</v>
      </c>
      <c r="G115" s="255">
        <v>66831.419</v>
      </c>
      <c r="H115" s="255">
        <v>71778.744</v>
      </c>
      <c r="I115" s="255">
        <v>54686.716</v>
      </c>
      <c r="J115" s="255">
        <v>38233.403</v>
      </c>
      <c r="K115" s="255">
        <v>25920.931</v>
      </c>
      <c r="L115" s="255">
        <v>15707.922</v>
      </c>
      <c r="M115" s="255">
        <v>9791.917</v>
      </c>
      <c r="N115" s="255">
        <v>5915.84776767247</v>
      </c>
      <c r="P115" s="39">
        <f>N115/M115-1</f>
        <v>-0.3958437589215197</v>
      </c>
    </row>
    <row r="116" spans="2:14" ht="21" customHeight="1">
      <c r="B116" s="288" t="s">
        <v>57</v>
      </c>
      <c r="C116" s="288"/>
      <c r="D116" s="288"/>
      <c r="E116" s="288"/>
      <c r="F116" s="288"/>
      <c r="G116" s="288"/>
      <c r="H116" s="288"/>
      <c r="I116" s="288"/>
      <c r="J116" s="288"/>
      <c r="K116" s="183"/>
      <c r="L116" s="4"/>
      <c r="M116" s="4"/>
      <c r="N116" s="4"/>
    </row>
    <row r="117" spans="2:14" s="17" customFormat="1" ht="12.75" customHeight="1">
      <c r="B117" s="97" t="s">
        <v>126</v>
      </c>
      <c r="C117" s="5"/>
      <c r="D117" s="5"/>
      <c r="E117" s="5"/>
      <c r="F117" s="5"/>
      <c r="G117" s="5"/>
      <c r="H117" s="5"/>
      <c r="I117" s="6"/>
      <c r="J117" s="6"/>
      <c r="K117" s="5"/>
      <c r="L117" s="6"/>
      <c r="M117" s="6"/>
      <c r="N117" s="6"/>
    </row>
    <row r="118" ht="12.75" customHeight="1">
      <c r="O118" s="55"/>
    </row>
    <row r="119" spans="1:16" ht="12.75" customHeight="1">
      <c r="A119" s="259" t="s">
        <v>125</v>
      </c>
      <c r="B119" s="7" t="s">
        <v>23</v>
      </c>
      <c r="C119" s="8">
        <v>1998</v>
      </c>
      <c r="D119" s="8">
        <v>1999</v>
      </c>
      <c r="E119" s="8">
        <v>2000</v>
      </c>
      <c r="F119" s="8">
        <v>2001</v>
      </c>
      <c r="G119" s="8">
        <v>2002</v>
      </c>
      <c r="H119" s="8">
        <v>2003</v>
      </c>
      <c r="I119" s="8">
        <v>2004</v>
      </c>
      <c r="J119" s="8">
        <v>2005</v>
      </c>
      <c r="K119" s="8">
        <v>2006</v>
      </c>
      <c r="L119" s="8">
        <v>2007</v>
      </c>
      <c r="M119" s="8">
        <v>2008</v>
      </c>
      <c r="N119" s="8">
        <v>2009</v>
      </c>
      <c r="P119" s="35" t="s">
        <v>117</v>
      </c>
    </row>
    <row r="120" spans="2:16" s="101" customFormat="1" ht="12.75" customHeight="1">
      <c r="B120" s="74" t="s">
        <v>81</v>
      </c>
      <c r="C120" s="75"/>
      <c r="D120" s="75"/>
      <c r="E120" s="75"/>
      <c r="F120" s="75"/>
      <c r="G120" s="75"/>
      <c r="H120" s="75"/>
      <c r="I120" s="45">
        <v>1322.75</v>
      </c>
      <c r="J120" s="45">
        <v>7853.275</v>
      </c>
      <c r="K120" s="45">
        <v>16700.177</v>
      </c>
      <c r="L120" s="45">
        <v>28568.885</v>
      </c>
      <c r="M120" s="45">
        <v>40100.906</v>
      </c>
      <c r="N120" s="45">
        <v>46976</v>
      </c>
      <c r="P120" s="239"/>
    </row>
    <row r="121" spans="2:20" ht="12.75" customHeight="1">
      <c r="B121" s="70" t="s">
        <v>47</v>
      </c>
      <c r="C121" s="71"/>
      <c r="D121" s="71"/>
      <c r="E121" s="71"/>
      <c r="F121" s="71"/>
      <c r="G121" s="71"/>
      <c r="H121" s="71"/>
      <c r="I121" s="71">
        <v>71.458</v>
      </c>
      <c r="J121" s="45">
        <v>254.014</v>
      </c>
      <c r="K121" s="45">
        <v>1211.011</v>
      </c>
      <c r="L121" s="45">
        <v>3182.58</v>
      </c>
      <c r="M121" s="45">
        <v>5145.782</v>
      </c>
      <c r="N121" s="45">
        <v>6084</v>
      </c>
      <c r="P121" s="39">
        <f>N122/M122-1</f>
        <v>0.19893022705108354</v>
      </c>
      <c r="S121" s="34"/>
      <c r="T121" s="34"/>
    </row>
    <row r="122" spans="2:16" ht="12.75" customHeight="1">
      <c r="B122" s="118" t="s">
        <v>48</v>
      </c>
      <c r="C122" s="116"/>
      <c r="D122" s="116"/>
      <c r="E122" s="116"/>
      <c r="F122" s="116"/>
      <c r="G122" s="116"/>
      <c r="H122" s="116"/>
      <c r="I122" s="116">
        <v>58.526</v>
      </c>
      <c r="J122" s="45">
        <v>332.578</v>
      </c>
      <c r="K122" s="45">
        <v>752.11</v>
      </c>
      <c r="L122" s="45">
        <v>1494.494</v>
      </c>
      <c r="M122" s="45">
        <v>2212.806</v>
      </c>
      <c r="N122" s="45">
        <v>2653</v>
      </c>
      <c r="P122" s="39" t="e">
        <f>#REF!/#REF!-1</f>
        <v>#REF!</v>
      </c>
    </row>
    <row r="123" spans="2:16" ht="12.75" customHeight="1">
      <c r="B123" s="258" t="s">
        <v>124</v>
      </c>
      <c r="C123" s="260"/>
      <c r="D123" s="260"/>
      <c r="E123" s="260"/>
      <c r="F123" s="260"/>
      <c r="G123" s="260"/>
      <c r="H123" s="260"/>
      <c r="I123" s="260">
        <f aca="true" t="shared" si="3" ref="I123:N123">I122+I121+I120</f>
        <v>1452.734</v>
      </c>
      <c r="J123" s="260">
        <f t="shared" si="3"/>
        <v>8439.867</v>
      </c>
      <c r="K123" s="260">
        <f t="shared" si="3"/>
        <v>18663.298</v>
      </c>
      <c r="L123" s="260">
        <f t="shared" si="3"/>
        <v>33245.958999999995</v>
      </c>
      <c r="M123" s="260">
        <f t="shared" si="3"/>
        <v>47459.494000000006</v>
      </c>
      <c r="N123" s="260">
        <f t="shared" si="3"/>
        <v>55713</v>
      </c>
      <c r="P123" s="39">
        <f>N123/M123-1</f>
        <v>0.17390632104084358</v>
      </c>
    </row>
    <row r="124" spans="2:15" ht="12.75" customHeight="1">
      <c r="B124" s="97" t="s">
        <v>126</v>
      </c>
      <c r="O124" s="30"/>
    </row>
    <row r="125" spans="2:14" s="17" customFormat="1" ht="12.75" customHeight="1">
      <c r="B125" s="25"/>
      <c r="C125" s="5"/>
      <c r="D125" s="5"/>
      <c r="E125" s="5"/>
      <c r="F125" s="5"/>
      <c r="G125" s="5"/>
      <c r="H125" s="5"/>
      <c r="I125" s="6"/>
      <c r="J125" s="6"/>
      <c r="K125" s="5"/>
      <c r="L125" s="6"/>
      <c r="M125" s="6"/>
      <c r="N125" s="6"/>
    </row>
    <row r="126" spans="2:16" ht="12.75" customHeight="1">
      <c r="B126" s="7" t="s">
        <v>28</v>
      </c>
      <c r="C126" s="8">
        <v>1998</v>
      </c>
      <c r="D126" s="126">
        <v>1999</v>
      </c>
      <c r="E126" s="126">
        <v>2000</v>
      </c>
      <c r="F126" s="126">
        <v>2001</v>
      </c>
      <c r="G126" s="126">
        <v>2002</v>
      </c>
      <c r="H126" s="126">
        <v>2003</v>
      </c>
      <c r="I126" s="126">
        <v>2004</v>
      </c>
      <c r="J126" s="8">
        <v>2005</v>
      </c>
      <c r="K126" s="126">
        <v>2006</v>
      </c>
      <c r="L126" s="8">
        <v>2007</v>
      </c>
      <c r="M126" s="126">
        <v>2008</v>
      </c>
      <c r="N126" s="8">
        <v>2009</v>
      </c>
      <c r="P126" s="35" t="s">
        <v>117</v>
      </c>
    </row>
    <row r="127" spans="1:16" ht="12.75" customHeight="1">
      <c r="A127" s="261" t="s">
        <v>58</v>
      </c>
      <c r="B127" s="262" t="s">
        <v>108</v>
      </c>
      <c r="C127" s="263" t="s">
        <v>56</v>
      </c>
      <c r="D127" s="263" t="s">
        <v>56</v>
      </c>
      <c r="E127" s="264">
        <v>0.196147</v>
      </c>
      <c r="F127" s="264">
        <v>0.602003</v>
      </c>
      <c r="G127" s="264">
        <v>1.654887</v>
      </c>
      <c r="H127" s="264">
        <v>3.569315</v>
      </c>
      <c r="I127" s="265">
        <v>6.561352</v>
      </c>
      <c r="J127" s="264">
        <v>9.470823000000001</v>
      </c>
      <c r="K127" s="264">
        <v>12.710772</v>
      </c>
      <c r="L127" s="264">
        <v>15.752263</v>
      </c>
      <c r="M127" s="264">
        <v>17.83108</v>
      </c>
      <c r="N127" s="264">
        <v>19.85511499609375</v>
      </c>
      <c r="P127" s="39">
        <f>N127/M127-1</f>
        <v>0.11351163227879346</v>
      </c>
    </row>
    <row r="128" spans="2:16" ht="12.75" customHeight="1">
      <c r="B128" s="225" t="s">
        <v>59</v>
      </c>
      <c r="C128" s="191" t="s">
        <v>56</v>
      </c>
      <c r="D128" s="191" t="s">
        <v>56</v>
      </c>
      <c r="E128" s="206">
        <v>0.067532</v>
      </c>
      <c r="F128" s="206">
        <v>0.408386</v>
      </c>
      <c r="G128" s="206">
        <v>1.368048</v>
      </c>
      <c r="H128" s="206">
        <v>3.172013</v>
      </c>
      <c r="I128" s="208">
        <v>6.102922</v>
      </c>
      <c r="J128" s="207">
        <v>8.902259</v>
      </c>
      <c r="K128" s="206">
        <v>12.032439</v>
      </c>
      <c r="L128" s="207">
        <v>14.973568</v>
      </c>
      <c r="M128" s="206">
        <v>16.813369</v>
      </c>
      <c r="N128" s="207">
        <v>18.603766</v>
      </c>
      <c r="P128" s="39">
        <f>N128/M128-1</f>
        <v>0.10648651082361882</v>
      </c>
    </row>
    <row r="129" spans="1:16" ht="12.75" customHeight="1">
      <c r="A129" s="205"/>
      <c r="B129" s="225" t="s">
        <v>107</v>
      </c>
      <c r="C129" s="191" t="s">
        <v>56</v>
      </c>
      <c r="D129" s="191" t="s">
        <v>56</v>
      </c>
      <c r="E129" s="191" t="s">
        <v>56</v>
      </c>
      <c r="F129" s="191" t="s">
        <v>56</v>
      </c>
      <c r="G129" s="191" t="s">
        <v>56</v>
      </c>
      <c r="H129" s="191" t="s">
        <v>56</v>
      </c>
      <c r="I129" s="191" t="s">
        <v>56</v>
      </c>
      <c r="J129" s="191" t="s">
        <v>56</v>
      </c>
      <c r="K129" s="191" t="s">
        <v>56</v>
      </c>
      <c r="L129" s="191" t="s">
        <v>56</v>
      </c>
      <c r="M129" s="206">
        <v>0.16404</v>
      </c>
      <c r="N129" s="207">
        <v>0.290624</v>
      </c>
      <c r="P129" s="39">
        <f>N129/M129-1</f>
        <v>0.771665447451841</v>
      </c>
    </row>
    <row r="130" spans="2:14" ht="12.75" customHeight="1">
      <c r="B130" s="97" t="s">
        <v>126</v>
      </c>
      <c r="C130" s="129"/>
      <c r="D130" s="129"/>
      <c r="E130" s="130"/>
      <c r="F130" s="130"/>
      <c r="G130" s="131"/>
      <c r="H130" s="130"/>
      <c r="I130" s="132"/>
      <c r="J130" s="132"/>
      <c r="K130" s="130"/>
      <c r="L130" s="132"/>
      <c r="M130" s="132"/>
      <c r="N130" s="132"/>
    </row>
    <row r="131" spans="2:14" s="17" customFormat="1" ht="12.75" customHeight="1">
      <c r="B131" s="4"/>
      <c r="C131" s="5"/>
      <c r="D131" s="133"/>
      <c r="E131" s="5"/>
      <c r="F131" s="5"/>
      <c r="G131" s="5"/>
      <c r="H131" s="5"/>
      <c r="I131" s="6"/>
      <c r="J131" s="6"/>
      <c r="K131" s="5"/>
      <c r="L131" s="6"/>
      <c r="M131" s="6"/>
      <c r="N131" s="6"/>
    </row>
    <row r="132" ht="12.75" customHeight="1" thickBot="1"/>
    <row r="133" spans="1:14" ht="16.5" customHeight="1" thickBot="1">
      <c r="A133" s="134" t="s">
        <v>60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</row>
    <row r="134" ht="12.75" customHeight="1"/>
    <row r="135" spans="2:16" ht="12.75" customHeight="1">
      <c r="B135" s="7" t="s">
        <v>28</v>
      </c>
      <c r="C135" s="8">
        <v>1998</v>
      </c>
      <c r="D135" s="8">
        <v>1999</v>
      </c>
      <c r="E135" s="8">
        <v>2000</v>
      </c>
      <c r="F135" s="8">
        <v>2001</v>
      </c>
      <c r="G135" s="8">
        <v>2002</v>
      </c>
      <c r="H135" s="8">
        <v>2003</v>
      </c>
      <c r="I135" s="8">
        <v>2004</v>
      </c>
      <c r="J135" s="8">
        <v>2005</v>
      </c>
      <c r="K135" s="8">
        <v>2006</v>
      </c>
      <c r="L135" s="8">
        <v>2007</v>
      </c>
      <c r="M135" s="8">
        <v>2008</v>
      </c>
      <c r="N135" s="8">
        <v>2009</v>
      </c>
      <c r="P135" s="35" t="s">
        <v>117</v>
      </c>
    </row>
    <row r="136" spans="1:16" ht="12.75" customHeight="1">
      <c r="A136" s="136" t="s">
        <v>35</v>
      </c>
      <c r="B136" s="137" t="s">
        <v>61</v>
      </c>
      <c r="C136" s="138">
        <v>11.2101</v>
      </c>
      <c r="D136" s="138">
        <v>20.619563</v>
      </c>
      <c r="E136" s="138">
        <v>29.644771</v>
      </c>
      <c r="F136" s="138">
        <v>36.853961999999996</v>
      </c>
      <c r="G136" s="138">
        <v>38.592777</v>
      </c>
      <c r="H136" s="138">
        <v>41.701857</v>
      </c>
      <c r="I136" s="139">
        <v>44.544088</v>
      </c>
      <c r="J136" s="139">
        <v>48.088145</v>
      </c>
      <c r="K136" s="138">
        <v>51.662641</v>
      </c>
      <c r="L136" s="139">
        <v>55.337367</v>
      </c>
      <c r="M136" s="138">
        <v>57.993915</v>
      </c>
      <c r="N136" s="139">
        <v>61.53639146875</v>
      </c>
      <c r="P136" s="39">
        <f>N136/M136-1</f>
        <v>0.06108358900670874</v>
      </c>
    </row>
    <row r="137" spans="2:16" ht="12.75" customHeight="1">
      <c r="B137" s="121" t="s">
        <v>62</v>
      </c>
      <c r="C137" s="140"/>
      <c r="D137" s="82">
        <v>13.261159</v>
      </c>
      <c r="E137" s="82">
        <v>15.838312</v>
      </c>
      <c r="F137" s="82">
        <v>18.831765</v>
      </c>
      <c r="G137" s="82">
        <v>21.485188</v>
      </c>
      <c r="H137" s="82">
        <v>24.553171</v>
      </c>
      <c r="I137" s="82">
        <v>27.41984</v>
      </c>
      <c r="J137" s="108">
        <v>30.527609</v>
      </c>
      <c r="K137" s="82">
        <v>33.560848</v>
      </c>
      <c r="L137" s="108">
        <v>36.309393</v>
      </c>
      <c r="M137" s="82">
        <v>39.258387</v>
      </c>
      <c r="N137" s="108">
        <v>42.73094546875</v>
      </c>
      <c r="P137" s="39">
        <f>N137/M137-1</f>
        <v>0.08845392625912019</v>
      </c>
    </row>
    <row r="138" spans="2:16" ht="12.75" customHeight="1">
      <c r="B138" s="122" t="s">
        <v>63</v>
      </c>
      <c r="C138" s="141"/>
      <c r="D138" s="142">
        <v>7.279489</v>
      </c>
      <c r="E138" s="142">
        <v>13.806459</v>
      </c>
      <c r="F138" s="142">
        <v>18.022197</v>
      </c>
      <c r="G138" s="142">
        <v>17.107589</v>
      </c>
      <c r="H138" s="142">
        <v>17.148686</v>
      </c>
      <c r="I138" s="142">
        <v>17.124248</v>
      </c>
      <c r="J138" s="80">
        <v>17.560536</v>
      </c>
      <c r="K138" s="142">
        <v>18.101793</v>
      </c>
      <c r="L138" s="80">
        <v>19.027974</v>
      </c>
      <c r="M138" s="142">
        <v>18.735528</v>
      </c>
      <c r="N138" s="80">
        <v>18.80544525</v>
      </c>
      <c r="P138" s="39">
        <f>N138/M138-1</f>
        <v>0.003731800352784198</v>
      </c>
    </row>
    <row r="139" spans="2:16" ht="12.75" customHeight="1">
      <c r="B139" s="143" t="s">
        <v>64</v>
      </c>
      <c r="C139" s="141"/>
      <c r="D139" s="141"/>
      <c r="E139" s="141"/>
      <c r="F139" s="142">
        <v>16.734052</v>
      </c>
      <c r="G139" s="142">
        <v>16.41567</v>
      </c>
      <c r="H139" s="142">
        <v>16.461883</v>
      </c>
      <c r="I139" s="142">
        <v>16.408852</v>
      </c>
      <c r="J139" s="80">
        <v>16.697642</v>
      </c>
      <c r="K139" s="142">
        <v>17.192792</v>
      </c>
      <c r="L139" s="80">
        <v>17.673463</v>
      </c>
      <c r="M139" s="142">
        <v>16.958175</v>
      </c>
      <c r="N139" s="80">
        <v>16.834684609375</v>
      </c>
      <c r="P139" s="39">
        <f>N139/M139-1</f>
        <v>-0.007282056626081612</v>
      </c>
    </row>
    <row r="140" ht="12.75" customHeight="1">
      <c r="B140" s="97" t="s">
        <v>126</v>
      </c>
    </row>
    <row r="141" spans="2:14" s="17" customFormat="1" ht="12.75" customHeight="1">
      <c r="B141" s="4"/>
      <c r="C141" s="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t="12.75" customHeight="1">
      <c r="B142" s="144" t="s">
        <v>65</v>
      </c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6"/>
    </row>
    <row r="143" spans="2:16" ht="12.75" customHeight="1">
      <c r="B143" s="7" t="s">
        <v>23</v>
      </c>
      <c r="C143" s="147">
        <v>1998</v>
      </c>
      <c r="D143" s="147">
        <v>1999</v>
      </c>
      <c r="E143" s="147">
        <v>2000</v>
      </c>
      <c r="F143" s="147">
        <v>2001</v>
      </c>
      <c r="G143" s="147">
        <v>2002</v>
      </c>
      <c r="H143" s="147">
        <v>2003</v>
      </c>
      <c r="I143" s="124">
        <v>2004</v>
      </c>
      <c r="J143" s="124">
        <v>2005</v>
      </c>
      <c r="K143" s="147">
        <v>2006</v>
      </c>
      <c r="L143" s="8">
        <v>2007</v>
      </c>
      <c r="M143" s="147">
        <v>2008</v>
      </c>
      <c r="N143" s="8">
        <v>2009</v>
      </c>
      <c r="P143" s="35" t="s">
        <v>117</v>
      </c>
    </row>
    <row r="144" spans="2:16" ht="12.75" customHeight="1">
      <c r="B144" s="121" t="s">
        <v>66</v>
      </c>
      <c r="C144" s="148"/>
      <c r="D144" s="75">
        <v>11789</v>
      </c>
      <c r="E144" s="75">
        <v>16269</v>
      </c>
      <c r="F144" s="75">
        <v>17665</v>
      </c>
      <c r="G144" s="75">
        <v>18710</v>
      </c>
      <c r="H144" s="75">
        <v>20838.73</v>
      </c>
      <c r="I144" s="75">
        <v>22168.159</v>
      </c>
      <c r="J144" s="40">
        <v>20081.609</v>
      </c>
      <c r="K144" s="75">
        <v>19168.384</v>
      </c>
      <c r="L144" s="40">
        <v>18802.278</v>
      </c>
      <c r="M144" s="75">
        <v>18490</v>
      </c>
      <c r="N144" s="40">
        <v>17805.7304935681</v>
      </c>
      <c r="P144" s="39">
        <f aca="true" t="shared" si="4" ref="P144:P151">N144/M144-1</f>
        <v>-0.037007544966571215</v>
      </c>
    </row>
    <row r="145" spans="2:16" ht="12.75" customHeight="1">
      <c r="B145" s="122" t="s">
        <v>67</v>
      </c>
      <c r="C145" s="148"/>
      <c r="D145" s="71">
        <v>4880</v>
      </c>
      <c r="E145" s="71">
        <v>11715</v>
      </c>
      <c r="F145" s="71">
        <v>16157</v>
      </c>
      <c r="G145" s="71">
        <v>19939</v>
      </c>
      <c r="H145" s="71">
        <v>25968.046</v>
      </c>
      <c r="I145" s="71">
        <v>31868.865</v>
      </c>
      <c r="J145" s="40">
        <v>40612.349</v>
      </c>
      <c r="K145" s="71">
        <v>50361.878</v>
      </c>
      <c r="L145" s="40">
        <v>52758.908</v>
      </c>
      <c r="M145" s="71">
        <v>53131.003</v>
      </c>
      <c r="N145" s="40">
        <v>51096.39557031842</v>
      </c>
      <c r="P145" s="39">
        <f t="shared" si="4"/>
        <v>-0.038294165643392386</v>
      </c>
    </row>
    <row r="146" spans="2:16" ht="15.75" customHeight="1">
      <c r="B146" s="122" t="s">
        <v>68</v>
      </c>
      <c r="C146" s="148"/>
      <c r="D146" s="71">
        <v>3609</v>
      </c>
      <c r="E146" s="71">
        <v>6840</v>
      </c>
      <c r="F146" s="71">
        <v>9521</v>
      </c>
      <c r="G146" s="71">
        <v>11973</v>
      </c>
      <c r="H146" s="71">
        <v>15202.333</v>
      </c>
      <c r="I146" s="71">
        <v>18267.361</v>
      </c>
      <c r="J146" s="40">
        <v>18925.227</v>
      </c>
      <c r="K146" s="71">
        <v>22155.937</v>
      </c>
      <c r="L146" s="40">
        <v>25274.787</v>
      </c>
      <c r="M146" s="71">
        <v>27216.346</v>
      </c>
      <c r="N146" s="40">
        <v>29160.204336311097</v>
      </c>
      <c r="P146" s="39">
        <f t="shared" si="4"/>
        <v>0.07142245826501092</v>
      </c>
    </row>
    <row r="147" spans="2:16" ht="12.75" customHeight="1">
      <c r="B147" s="122" t="s">
        <v>69</v>
      </c>
      <c r="C147" s="148"/>
      <c r="D147" s="116">
        <v>293</v>
      </c>
      <c r="E147" s="71">
        <v>498</v>
      </c>
      <c r="F147" s="71">
        <v>692</v>
      </c>
      <c r="G147" s="71">
        <v>713</v>
      </c>
      <c r="H147" s="71">
        <v>804.913</v>
      </c>
      <c r="I147" s="71">
        <v>958.619</v>
      </c>
      <c r="J147" s="40">
        <v>998.901</v>
      </c>
      <c r="K147" s="71">
        <v>1159.954</v>
      </c>
      <c r="L147" s="40">
        <v>1366.185</v>
      </c>
      <c r="M147" s="71">
        <v>1565.02</v>
      </c>
      <c r="N147" s="40">
        <v>1762.39198736572</v>
      </c>
      <c r="P147" s="39">
        <f t="shared" si="4"/>
        <v>0.1261146741675634</v>
      </c>
    </row>
    <row r="148" spans="2:16" ht="12.75" customHeight="1">
      <c r="B148" s="122" t="s">
        <v>70</v>
      </c>
      <c r="C148" s="148"/>
      <c r="D148" s="148"/>
      <c r="E148" s="71">
        <v>318</v>
      </c>
      <c r="F148" s="71">
        <v>385</v>
      </c>
      <c r="G148" s="71">
        <v>509</v>
      </c>
      <c r="H148" s="71">
        <v>654.518</v>
      </c>
      <c r="I148" s="71">
        <v>984.89</v>
      </c>
      <c r="J148" s="40">
        <v>1092.541</v>
      </c>
      <c r="K148" s="71">
        <v>1179.678</v>
      </c>
      <c r="L148" s="40">
        <v>1323.14</v>
      </c>
      <c r="M148" s="71">
        <v>1377.04</v>
      </c>
      <c r="N148" s="40">
        <v>1324.52166701507</v>
      </c>
      <c r="P148" s="39">
        <f t="shared" si="4"/>
        <v>-0.03813856749617284</v>
      </c>
    </row>
    <row r="149" spans="2:16" ht="12.75" customHeight="1">
      <c r="B149" s="137" t="s">
        <v>71</v>
      </c>
      <c r="C149" s="149">
        <v>9968</v>
      </c>
      <c r="D149" s="149">
        <v>20571</v>
      </c>
      <c r="E149" s="149">
        <v>35640</v>
      </c>
      <c r="F149" s="149">
        <v>44419</v>
      </c>
      <c r="G149" s="149">
        <v>51844</v>
      </c>
      <c r="H149" s="149">
        <v>63468.54</v>
      </c>
      <c r="I149" s="149">
        <v>74247.89400000001</v>
      </c>
      <c r="J149" s="149">
        <v>81710.627</v>
      </c>
      <c r="K149" s="149">
        <v>94025.83</v>
      </c>
      <c r="L149" s="149">
        <v>99525.298</v>
      </c>
      <c r="M149" s="149">
        <v>101779.409</v>
      </c>
      <c r="N149" s="149">
        <v>101149.24424414</v>
      </c>
      <c r="P149" s="39">
        <f t="shared" si="4"/>
        <v>-0.006191475879566144</v>
      </c>
    </row>
    <row r="150" spans="2:16" ht="12.75" customHeight="1">
      <c r="B150" s="232" t="s">
        <v>62</v>
      </c>
      <c r="C150" s="150"/>
      <c r="D150" s="150"/>
      <c r="E150" s="40">
        <v>32070</v>
      </c>
      <c r="F150" s="40">
        <v>39793</v>
      </c>
      <c r="G150" s="40">
        <v>46646</v>
      </c>
      <c r="H150" s="40">
        <v>57378.454</v>
      </c>
      <c r="I150" s="40">
        <v>68065.7</v>
      </c>
      <c r="J150" s="40">
        <v>74576.437</v>
      </c>
      <c r="K150" s="40">
        <v>87053.884</v>
      </c>
      <c r="L150" s="40">
        <v>91930.045</v>
      </c>
      <c r="M150" s="45">
        <v>93690.7517601799</v>
      </c>
      <c r="N150" s="45">
        <v>93705.0260893586</v>
      </c>
      <c r="P150" s="39">
        <f t="shared" si="4"/>
        <v>0.0001523557972427092</v>
      </c>
    </row>
    <row r="151" spans="2:16" ht="12.75" customHeight="1">
      <c r="B151" s="209" t="s">
        <v>63</v>
      </c>
      <c r="C151" s="148"/>
      <c r="D151" s="148"/>
      <c r="E151" s="71">
        <v>3570</v>
      </c>
      <c r="F151" s="71">
        <v>4626</v>
      </c>
      <c r="G151" s="71">
        <v>5197</v>
      </c>
      <c r="H151" s="71">
        <v>6090.604</v>
      </c>
      <c r="I151" s="71">
        <v>6182.196</v>
      </c>
      <c r="J151" s="36">
        <v>7134.19</v>
      </c>
      <c r="K151" s="71">
        <v>6971.946</v>
      </c>
      <c r="L151" s="36">
        <v>7595.258</v>
      </c>
      <c r="M151" s="201">
        <v>8088.66020889301</v>
      </c>
      <c r="N151" s="165">
        <v>7444.18491259453</v>
      </c>
      <c r="P151" s="39">
        <f t="shared" si="4"/>
        <v>-0.07967639629489165</v>
      </c>
    </row>
    <row r="152" ht="12.75" customHeight="1">
      <c r="B152" s="97" t="s">
        <v>126</v>
      </c>
    </row>
    <row r="153" spans="6:11" ht="12.75" customHeight="1">
      <c r="F153" s="6"/>
      <c r="G153" s="6"/>
      <c r="H153" s="6"/>
      <c r="K153" s="6"/>
    </row>
    <row r="154" spans="2:16" ht="13.5" customHeight="1">
      <c r="B154" s="151" t="s">
        <v>72</v>
      </c>
      <c r="C154" s="221">
        <v>1998</v>
      </c>
      <c r="D154" s="8">
        <v>1999</v>
      </c>
      <c r="E154" s="126">
        <v>2000</v>
      </c>
      <c r="F154" s="126">
        <v>2001</v>
      </c>
      <c r="G154" s="126">
        <v>2002</v>
      </c>
      <c r="H154" s="126">
        <v>2003</v>
      </c>
      <c r="I154" s="8">
        <v>2004</v>
      </c>
      <c r="J154" s="8">
        <v>2005</v>
      </c>
      <c r="K154" s="126">
        <v>2006</v>
      </c>
      <c r="L154" s="8">
        <v>2007</v>
      </c>
      <c r="M154" s="126">
        <v>2008</v>
      </c>
      <c r="N154" s="8">
        <v>2009</v>
      </c>
      <c r="P154" s="35" t="s">
        <v>117</v>
      </c>
    </row>
    <row r="155" spans="1:16" ht="12.75" customHeight="1">
      <c r="A155" s="136" t="s">
        <v>73</v>
      </c>
      <c r="B155" s="152" t="s">
        <v>74</v>
      </c>
      <c r="C155" s="227"/>
      <c r="D155" s="227"/>
      <c r="E155" s="153">
        <v>1471</v>
      </c>
      <c r="F155" s="153">
        <v>3508</v>
      </c>
      <c r="G155" s="153">
        <v>5523</v>
      </c>
      <c r="H155" s="153">
        <v>8188</v>
      </c>
      <c r="I155" s="153">
        <v>10414</v>
      </c>
      <c r="J155" s="153">
        <v>12862</v>
      </c>
      <c r="K155" s="153">
        <v>15344</v>
      </c>
      <c r="L155" s="153">
        <v>19492</v>
      </c>
      <c r="M155" s="153">
        <v>35060</v>
      </c>
      <c r="N155" s="153">
        <v>63303.8658311516</v>
      </c>
      <c r="P155" s="39">
        <f>N155/M155-1</f>
        <v>0.8055865895935994</v>
      </c>
    </row>
    <row r="156" spans="2:16" ht="12.75" customHeight="1">
      <c r="B156" s="154" t="s">
        <v>75</v>
      </c>
      <c r="C156" s="150"/>
      <c r="D156" s="150"/>
      <c r="E156" s="155">
        <v>1471</v>
      </c>
      <c r="F156" s="155">
        <v>3508</v>
      </c>
      <c r="G156" s="155">
        <v>5523</v>
      </c>
      <c r="H156" s="155">
        <v>8188</v>
      </c>
      <c r="I156" s="36">
        <v>10335</v>
      </c>
      <c r="J156" s="40">
        <v>12597</v>
      </c>
      <c r="K156" s="155">
        <v>15050</v>
      </c>
      <c r="L156" s="40">
        <v>19236</v>
      </c>
      <c r="M156" s="155">
        <v>34653</v>
      </c>
      <c r="N156" s="40">
        <v>62837.0898454338</v>
      </c>
      <c r="P156" s="39">
        <f>N156/M156-1</f>
        <v>0.8133232287373042</v>
      </c>
    </row>
    <row r="157" spans="2:16" ht="12.75" customHeight="1">
      <c r="B157" s="154" t="s">
        <v>76</v>
      </c>
      <c r="C157" s="150"/>
      <c r="D157" s="150"/>
      <c r="E157" s="150"/>
      <c r="F157" s="150"/>
      <c r="G157" s="150"/>
      <c r="H157" s="150"/>
      <c r="I157" s="40">
        <v>79</v>
      </c>
      <c r="J157" s="40">
        <v>265</v>
      </c>
      <c r="K157" s="45">
        <v>294</v>
      </c>
      <c r="L157" s="40">
        <v>256</v>
      </c>
      <c r="M157" s="40">
        <v>407</v>
      </c>
      <c r="N157" s="40">
        <v>466.971087321639</v>
      </c>
      <c r="P157" s="39">
        <f>N157/M157-1</f>
        <v>0.14734910889837582</v>
      </c>
    </row>
    <row r="158" spans="2:14" s="17" customFormat="1" ht="12.75" customHeight="1">
      <c r="B158" s="97" t="s">
        <v>126</v>
      </c>
      <c r="C158" s="5"/>
      <c r="D158" s="5"/>
      <c r="E158" s="5"/>
      <c r="F158" s="5"/>
      <c r="G158" s="5"/>
      <c r="H158" s="5"/>
      <c r="I158" s="6"/>
      <c r="J158" s="6"/>
      <c r="K158" s="5"/>
      <c r="L158" s="6"/>
      <c r="M158" s="6"/>
      <c r="N158" s="6"/>
    </row>
    <row r="159" spans="2:14" s="17" customFormat="1" ht="12.75" customHeight="1">
      <c r="B159" s="97"/>
      <c r="C159" s="5"/>
      <c r="D159" s="5"/>
      <c r="E159" s="5"/>
      <c r="F159" s="5"/>
      <c r="G159" s="5"/>
      <c r="H159" s="5"/>
      <c r="I159" s="6"/>
      <c r="J159" s="6"/>
      <c r="K159" s="5"/>
      <c r="L159" s="6"/>
      <c r="M159" s="6"/>
      <c r="N159" s="6"/>
    </row>
    <row r="160" spans="2:16" s="17" customFormat="1" ht="12.75" customHeight="1">
      <c r="B160" s="151" t="s">
        <v>28</v>
      </c>
      <c r="C160" s="8">
        <v>1998</v>
      </c>
      <c r="D160" s="126">
        <v>1999</v>
      </c>
      <c r="E160" s="126">
        <v>2000</v>
      </c>
      <c r="F160" s="126">
        <v>2001</v>
      </c>
      <c r="G160" s="126">
        <v>2002</v>
      </c>
      <c r="H160" s="126">
        <v>2003</v>
      </c>
      <c r="I160" s="8">
        <v>2004</v>
      </c>
      <c r="J160" s="8">
        <v>2005</v>
      </c>
      <c r="K160" s="126">
        <v>2006</v>
      </c>
      <c r="L160" s="8">
        <v>2007</v>
      </c>
      <c r="M160" s="126">
        <v>2008</v>
      </c>
      <c r="N160" s="8">
        <v>2009</v>
      </c>
      <c r="O160" s="4"/>
      <c r="P160" s="35" t="s">
        <v>117</v>
      </c>
    </row>
    <row r="161" spans="1:16" s="17" customFormat="1" ht="12.75" customHeight="1">
      <c r="A161" s="136" t="s">
        <v>114</v>
      </c>
      <c r="B161" s="152" t="s">
        <v>113</v>
      </c>
      <c r="C161" s="222"/>
      <c r="D161" s="222"/>
      <c r="E161" s="222"/>
      <c r="F161" s="222"/>
      <c r="G161" s="222"/>
      <c r="H161" s="222"/>
      <c r="I161" s="223">
        <v>0.205451</v>
      </c>
      <c r="J161" s="139">
        <v>0.32284</v>
      </c>
      <c r="K161" s="139">
        <v>0.433084</v>
      </c>
      <c r="L161" s="139">
        <v>0.8846465</v>
      </c>
      <c r="M161" s="139">
        <v>1.376307</v>
      </c>
      <c r="N161" s="139">
        <v>1.7983125</v>
      </c>
      <c r="O161" s="4"/>
      <c r="P161" s="39">
        <f>N161/M161-1</f>
        <v>0.3066216331094733</v>
      </c>
    </row>
    <row r="162" spans="2:14" s="17" customFormat="1" ht="12.75" customHeight="1">
      <c r="B162" s="97" t="s">
        <v>126</v>
      </c>
      <c r="C162" s="5"/>
      <c r="D162" s="5"/>
      <c r="E162" s="5"/>
      <c r="F162" s="5"/>
      <c r="G162" s="5"/>
      <c r="H162" s="5"/>
      <c r="I162" s="6"/>
      <c r="J162" s="6"/>
      <c r="K162" s="5"/>
      <c r="L162" s="6"/>
      <c r="M162" s="6"/>
      <c r="N162" s="6"/>
    </row>
    <row r="163" spans="2:14" s="17" customFormat="1" ht="12.75" customHeight="1">
      <c r="B163" s="97"/>
      <c r="C163" s="5"/>
      <c r="D163" s="5"/>
      <c r="E163" s="5"/>
      <c r="F163" s="5"/>
      <c r="G163" s="5"/>
      <c r="H163" s="5"/>
      <c r="I163" s="6"/>
      <c r="J163" s="6"/>
      <c r="K163" s="5"/>
      <c r="L163" s="6"/>
      <c r="M163" s="6"/>
      <c r="N163" s="6"/>
    </row>
    <row r="164" spans="2:14" s="17" customFormat="1" ht="12.75" customHeight="1">
      <c r="B164" s="97"/>
      <c r="C164" s="5"/>
      <c r="D164" s="5"/>
      <c r="E164" s="5"/>
      <c r="F164" s="5"/>
      <c r="G164" s="5"/>
      <c r="H164" s="5"/>
      <c r="I164" s="6"/>
      <c r="J164" s="6"/>
      <c r="K164" s="5"/>
      <c r="L164" s="6"/>
      <c r="M164" s="6"/>
      <c r="N164" s="6"/>
    </row>
    <row r="165" spans="2:14" s="17" customFormat="1" ht="12.75" customHeight="1">
      <c r="B165" s="97"/>
      <c r="C165" s="5"/>
      <c r="D165" s="5"/>
      <c r="E165" s="5"/>
      <c r="F165" s="5"/>
      <c r="G165" s="5"/>
      <c r="H165" s="5"/>
      <c r="I165" s="6"/>
      <c r="J165" s="6"/>
      <c r="K165" s="5"/>
      <c r="L165" s="6"/>
      <c r="M165" s="6"/>
      <c r="N165" s="6"/>
    </row>
    <row r="166" spans="2:14" s="83" customFormat="1" ht="12.75" customHeight="1" thickBot="1">
      <c r="B166" s="84"/>
      <c r="C166" s="85"/>
      <c r="D166" s="85"/>
      <c r="E166" s="86"/>
      <c r="F166" s="86"/>
      <c r="G166" s="86"/>
      <c r="H166" s="86"/>
      <c r="I166" s="64"/>
      <c r="J166" s="64"/>
      <c r="K166" s="86"/>
      <c r="L166" s="64"/>
      <c r="M166" s="64"/>
      <c r="N166" s="64"/>
    </row>
    <row r="167" spans="1:20" s="83" customFormat="1" ht="16.5" customHeight="1" thickBot="1">
      <c r="A167" s="1" t="s">
        <v>77</v>
      </c>
      <c r="B167" s="23"/>
      <c r="C167" s="87"/>
      <c r="D167" s="87"/>
      <c r="E167" s="87"/>
      <c r="F167" s="87"/>
      <c r="G167" s="87"/>
      <c r="H167" s="87"/>
      <c r="I167" s="88"/>
      <c r="J167" s="88"/>
      <c r="K167" s="87"/>
      <c r="L167" s="3"/>
      <c r="M167" s="2"/>
      <c r="N167" s="3"/>
      <c r="S167" s="89"/>
      <c r="T167" s="89"/>
    </row>
    <row r="168" spans="2:20" s="83" customFormat="1" ht="12.75" customHeight="1" thickBot="1">
      <c r="B168" s="84"/>
      <c r="C168" s="85"/>
      <c r="D168" s="85"/>
      <c r="E168" s="86"/>
      <c r="F168" s="86"/>
      <c r="G168" s="86"/>
      <c r="H168" s="86"/>
      <c r="I168" s="64"/>
      <c r="J168" s="64"/>
      <c r="K168" s="86"/>
      <c r="L168" s="64"/>
      <c r="M168" s="64"/>
      <c r="N168" s="64"/>
      <c r="S168" s="89"/>
      <c r="T168" s="89"/>
    </row>
    <row r="169" spans="1:20" s="83" customFormat="1" ht="12.75" customHeight="1" thickBot="1">
      <c r="A169" s="90" t="s">
        <v>34</v>
      </c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S169" s="89"/>
      <c r="T169" s="89"/>
    </row>
    <row r="170" spans="2:20" s="83" customFormat="1" ht="12.75" customHeight="1">
      <c r="B170" s="84"/>
      <c r="C170" s="85"/>
      <c r="D170" s="85"/>
      <c r="E170" s="86"/>
      <c r="F170" s="86"/>
      <c r="G170" s="86"/>
      <c r="H170" s="86"/>
      <c r="I170" s="64"/>
      <c r="J170" s="64"/>
      <c r="K170" s="86"/>
      <c r="L170" s="64"/>
      <c r="M170" s="64"/>
      <c r="N170" s="235"/>
      <c r="S170" s="89"/>
      <c r="T170" s="89"/>
    </row>
    <row r="171" spans="1:14" ht="12.75">
      <c r="A171" s="240" t="s">
        <v>119</v>
      </c>
      <c r="B171" s="241" t="s">
        <v>79</v>
      </c>
      <c r="C171" s="242"/>
      <c r="D171" s="242"/>
      <c r="E171" s="242"/>
      <c r="F171" s="242"/>
      <c r="G171" s="242"/>
      <c r="H171" s="242"/>
      <c r="I171" s="242"/>
      <c r="J171" s="242"/>
      <c r="K171" s="242"/>
      <c r="L171" s="242"/>
      <c r="M171" s="242"/>
      <c r="N171" s="243"/>
    </row>
    <row r="172" spans="2:16" ht="12.75" customHeight="1">
      <c r="B172" s="7" t="s">
        <v>80</v>
      </c>
      <c r="C172" s="8">
        <v>1998</v>
      </c>
      <c r="D172" s="8">
        <v>1999</v>
      </c>
      <c r="E172" s="8">
        <v>2000</v>
      </c>
      <c r="F172" s="8">
        <v>2001</v>
      </c>
      <c r="G172" s="8">
        <v>2002</v>
      </c>
      <c r="H172" s="8">
        <v>2003</v>
      </c>
      <c r="I172" s="8">
        <v>2004</v>
      </c>
      <c r="J172" s="8">
        <v>2005</v>
      </c>
      <c r="K172" s="8">
        <v>2006</v>
      </c>
      <c r="L172" s="8">
        <v>2007</v>
      </c>
      <c r="M172" s="8">
        <v>2008</v>
      </c>
      <c r="N172" s="8">
        <v>2009</v>
      </c>
      <c r="P172" s="35" t="s">
        <v>117</v>
      </c>
    </row>
    <row r="173" spans="2:16" ht="12.75" customHeight="1">
      <c r="B173" s="122" t="s">
        <v>81</v>
      </c>
      <c r="C173" s="36">
        <v>6669</v>
      </c>
      <c r="D173" s="36">
        <v>6014.36966</v>
      </c>
      <c r="E173" s="36">
        <v>5013.663310000001</v>
      </c>
      <c r="F173" s="36">
        <v>4520.17822</v>
      </c>
      <c r="G173" s="36">
        <v>4192.07094</v>
      </c>
      <c r="H173" s="36">
        <v>3850.24571</v>
      </c>
      <c r="I173" s="36">
        <v>3567.43868</v>
      </c>
      <c r="J173" s="36">
        <v>3263.5478399999997</v>
      </c>
      <c r="K173" s="36">
        <v>2971.22962</v>
      </c>
      <c r="L173" s="36">
        <v>2361.05679</v>
      </c>
      <c r="M173" s="36">
        <v>2128.05511875903</v>
      </c>
      <c r="N173" s="36">
        <v>1768.1937331399602</v>
      </c>
      <c r="P173" s="39">
        <f>N173/M173-1</f>
        <v>-0.16910341393268147</v>
      </c>
    </row>
    <row r="174" spans="2:16" ht="12.75" customHeight="1">
      <c r="B174" s="122" t="s">
        <v>47</v>
      </c>
      <c r="C174" s="40">
        <v>1139</v>
      </c>
      <c r="D174" s="156">
        <v>961</v>
      </c>
      <c r="E174" s="156">
        <v>897</v>
      </c>
      <c r="F174" s="156">
        <v>871</v>
      </c>
      <c r="G174" s="156">
        <v>850</v>
      </c>
      <c r="H174" s="156">
        <v>819</v>
      </c>
      <c r="I174" s="40">
        <v>672.8428100000001</v>
      </c>
      <c r="J174" s="40">
        <v>632.2174399999999</v>
      </c>
      <c r="K174" s="40">
        <v>561.53409</v>
      </c>
      <c r="L174" s="40">
        <v>555.77638</v>
      </c>
      <c r="M174" s="40">
        <v>557.349277722526</v>
      </c>
      <c r="N174" s="40">
        <v>496.491479494845</v>
      </c>
      <c r="P174" s="39">
        <f>N174/M174-1</f>
        <v>-0.10919149025609542</v>
      </c>
    </row>
    <row r="175" spans="2:16" ht="12.75" customHeight="1">
      <c r="B175" s="115" t="s">
        <v>82</v>
      </c>
      <c r="C175" s="40">
        <v>1716</v>
      </c>
      <c r="D175" s="40">
        <v>2253</v>
      </c>
      <c r="E175" s="40">
        <v>2729</v>
      </c>
      <c r="F175" s="40">
        <v>2895</v>
      </c>
      <c r="G175" s="40">
        <v>2919</v>
      </c>
      <c r="H175" s="40">
        <v>2758</v>
      </c>
      <c r="I175" s="40">
        <v>2425.32564</v>
      </c>
      <c r="J175" s="40">
        <v>2065.20148</v>
      </c>
      <c r="K175" s="40">
        <v>1678.49681</v>
      </c>
      <c r="L175" s="40">
        <v>1724.63759</v>
      </c>
      <c r="M175" s="40">
        <v>1643.9201100543</v>
      </c>
      <c r="N175" s="40">
        <v>1523.01003540764</v>
      </c>
      <c r="P175" s="39">
        <f>N175/M175-1</f>
        <v>-0.07354984826036726</v>
      </c>
    </row>
    <row r="176" spans="2:16" ht="12.75" customHeight="1">
      <c r="B176" s="244" t="s">
        <v>83</v>
      </c>
      <c r="C176" s="279">
        <v>9524</v>
      </c>
      <c r="D176" s="279">
        <v>9228</v>
      </c>
      <c r="E176" s="279">
        <v>8639</v>
      </c>
      <c r="F176" s="279">
        <v>8287</v>
      </c>
      <c r="G176" s="279">
        <v>7961</v>
      </c>
      <c r="H176" s="279">
        <v>7427</v>
      </c>
      <c r="I176" s="279">
        <v>6665.607130000001</v>
      </c>
      <c r="J176" s="279">
        <v>5960.966759999999</v>
      </c>
      <c r="K176" s="279">
        <v>5211.26052</v>
      </c>
      <c r="L176" s="279">
        <v>4641.47076</v>
      </c>
      <c r="M176" s="279">
        <v>4329.32450653586</v>
      </c>
      <c r="N176" s="279">
        <v>3787.69511434173</v>
      </c>
      <c r="P176" s="39">
        <f>N176/M176-1</f>
        <v>-0.1251071365466938</v>
      </c>
    </row>
    <row r="177" spans="2:14" s="17" customFormat="1" ht="12.75" customHeight="1">
      <c r="B177" s="97" t="s">
        <v>126</v>
      </c>
      <c r="C177" s="157"/>
      <c r="D177" s="157"/>
      <c r="E177" s="157"/>
      <c r="F177" s="157"/>
      <c r="G177" s="157"/>
      <c r="H177" s="157"/>
      <c r="I177" s="6"/>
      <c r="J177" s="6"/>
      <c r="K177" s="157"/>
      <c r="L177" s="6"/>
      <c r="M177" s="6"/>
      <c r="N177" s="6"/>
    </row>
    <row r="178" spans="2:14" s="17" customFormat="1" ht="12.75" customHeight="1">
      <c r="B178" s="97"/>
      <c r="C178" s="157"/>
      <c r="D178" s="157"/>
      <c r="E178" s="157"/>
      <c r="F178" s="157"/>
      <c r="G178" s="157"/>
      <c r="H178" s="157"/>
      <c r="I178" s="6"/>
      <c r="J178" s="6"/>
      <c r="K178" s="157"/>
      <c r="L178" s="6"/>
      <c r="M178" s="6"/>
      <c r="N178" s="6"/>
    </row>
    <row r="179" spans="2:16" ht="12.75">
      <c r="B179" s="7" t="s">
        <v>4</v>
      </c>
      <c r="C179" s="8">
        <v>1998</v>
      </c>
      <c r="D179" s="8">
        <v>1999</v>
      </c>
      <c r="E179" s="8">
        <v>2000</v>
      </c>
      <c r="F179" s="8">
        <v>2001</v>
      </c>
      <c r="G179" s="8">
        <v>2002</v>
      </c>
      <c r="H179" s="8">
        <v>2003</v>
      </c>
      <c r="I179" s="8">
        <v>2004</v>
      </c>
      <c r="J179" s="8">
        <v>2005</v>
      </c>
      <c r="K179" s="8">
        <v>2006</v>
      </c>
      <c r="L179" s="8">
        <v>2007</v>
      </c>
      <c r="M179" s="8">
        <v>2008</v>
      </c>
      <c r="N179" s="8">
        <v>2009</v>
      </c>
      <c r="P179" s="35" t="s">
        <v>117</v>
      </c>
    </row>
    <row r="180" spans="1:16" ht="12.75">
      <c r="A180" s="274" t="s">
        <v>121</v>
      </c>
      <c r="B180" s="276" t="s">
        <v>78</v>
      </c>
      <c r="C180" s="278">
        <v>4299</v>
      </c>
      <c r="D180" s="278">
        <v>4869</v>
      </c>
      <c r="E180" s="278">
        <v>5144</v>
      </c>
      <c r="F180" s="278">
        <v>5366</v>
      </c>
      <c r="G180" s="278">
        <v>5426</v>
      </c>
      <c r="H180" s="278">
        <v>5505</v>
      </c>
      <c r="I180" s="278">
        <v>5439.046010000001</v>
      </c>
      <c r="J180" s="278">
        <v>5651.208549999999</v>
      </c>
      <c r="K180" s="278">
        <v>5782.8322</v>
      </c>
      <c r="L180" s="278">
        <v>5483.697771739129</v>
      </c>
      <c r="M180" s="278">
        <v>5232.877409832772</v>
      </c>
      <c r="N180" s="278">
        <v>4736.34414015897</v>
      </c>
      <c r="P180" s="35"/>
    </row>
    <row r="181" spans="1:16" ht="12.75">
      <c r="A181" s="277"/>
      <c r="B181" s="158" t="s">
        <v>130</v>
      </c>
      <c r="C181" s="160">
        <v>9524</v>
      </c>
      <c r="D181" s="160">
        <v>9228</v>
      </c>
      <c r="E181" s="160">
        <v>8639</v>
      </c>
      <c r="F181" s="160">
        <v>8287</v>
      </c>
      <c r="G181" s="160">
        <v>7961</v>
      </c>
      <c r="H181" s="160">
        <v>7427</v>
      </c>
      <c r="I181" s="160">
        <v>6647</v>
      </c>
      <c r="J181" s="160">
        <v>5865</v>
      </c>
      <c r="K181" s="160">
        <v>4986</v>
      </c>
      <c r="L181" s="160">
        <v>4223.36145</v>
      </c>
      <c r="M181" s="160">
        <v>3750</v>
      </c>
      <c r="N181" s="160">
        <v>3105</v>
      </c>
      <c r="P181" s="35"/>
    </row>
    <row r="182" spans="2:16" ht="12.75" customHeight="1">
      <c r="B182" s="158" t="s">
        <v>84</v>
      </c>
      <c r="C182" s="159">
        <v>728</v>
      </c>
      <c r="D182" s="159">
        <v>651</v>
      </c>
      <c r="E182" s="159">
        <v>516</v>
      </c>
      <c r="F182" s="159">
        <v>469</v>
      </c>
      <c r="G182" s="159">
        <v>426</v>
      </c>
      <c r="H182" s="159">
        <v>333</v>
      </c>
      <c r="I182" s="160">
        <v>277.37521000000004</v>
      </c>
      <c r="J182" s="160">
        <v>218.89279000000002</v>
      </c>
      <c r="K182" s="160">
        <v>176.78411</v>
      </c>
      <c r="L182" s="160">
        <v>146.26825</v>
      </c>
      <c r="M182" s="160">
        <v>107.51625999999999</v>
      </c>
      <c r="N182" s="160">
        <v>73.6881484375</v>
      </c>
      <c r="P182" s="39">
        <f>N182/M182-1</f>
        <v>-0.3146325175605995</v>
      </c>
    </row>
    <row r="183" spans="2:16" ht="12.75">
      <c r="B183" s="158" t="s">
        <v>85</v>
      </c>
      <c r="C183" s="159">
        <v>217</v>
      </c>
      <c r="D183" s="159">
        <v>315</v>
      </c>
      <c r="E183" s="159">
        <v>332</v>
      </c>
      <c r="F183" s="159">
        <v>251</v>
      </c>
      <c r="G183" s="159">
        <v>217</v>
      </c>
      <c r="H183" s="159">
        <v>244</v>
      </c>
      <c r="I183" s="160">
        <v>247.64239999999998</v>
      </c>
      <c r="J183" s="160">
        <v>240.59765</v>
      </c>
      <c r="K183" s="160">
        <v>207.29469999999998</v>
      </c>
      <c r="L183" s="160">
        <v>144</v>
      </c>
      <c r="M183" s="160">
        <v>135.889029999999</v>
      </c>
      <c r="N183" s="160">
        <v>136.36275480635</v>
      </c>
      <c r="P183" s="39">
        <f>N183/M183-1</f>
        <v>0.0034861151510980903</v>
      </c>
    </row>
    <row r="184" ht="12.75" customHeight="1">
      <c r="B184" s="97" t="s">
        <v>126</v>
      </c>
    </row>
    <row r="185" spans="1:18" ht="12.75" customHeight="1">
      <c r="A185" s="127" t="s">
        <v>25</v>
      </c>
      <c r="B185" s="216" t="s">
        <v>129</v>
      </c>
      <c r="C185" s="185"/>
      <c r="D185" s="185"/>
      <c r="E185" s="255">
        <v>637.62231</v>
      </c>
      <c r="F185" s="255">
        <v>810.8480300000001</v>
      </c>
      <c r="G185" s="255">
        <v>954.607994981586</v>
      </c>
      <c r="H185" s="255">
        <v>955.0814399999999</v>
      </c>
      <c r="I185" s="275">
        <v>768.0659700000001</v>
      </c>
      <c r="J185" s="275">
        <v>506.90936</v>
      </c>
      <c r="K185" s="255">
        <v>333.17073</v>
      </c>
      <c r="L185" s="275">
        <v>197.08832999999998</v>
      </c>
      <c r="M185" s="255">
        <v>117.39434</v>
      </c>
      <c r="N185" s="275">
        <v>71.37774560832972</v>
      </c>
      <c r="O185" s="24"/>
      <c r="P185" s="39">
        <f>N185/M185-1</f>
        <v>-0.39198307509263464</v>
      </c>
      <c r="Q185" s="24"/>
      <c r="R185" s="24"/>
    </row>
    <row r="186" spans="2:14" ht="12.75" customHeight="1">
      <c r="B186" s="161"/>
      <c r="C186" s="162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</row>
    <row r="187" spans="2:16" ht="12.75" customHeight="1">
      <c r="B187" s="7" t="s">
        <v>4</v>
      </c>
      <c r="C187" s="8">
        <v>1998</v>
      </c>
      <c r="D187" s="8">
        <v>1999</v>
      </c>
      <c r="E187" s="8">
        <v>2000</v>
      </c>
      <c r="F187" s="126">
        <v>2001</v>
      </c>
      <c r="G187" s="126">
        <v>2002</v>
      </c>
      <c r="H187" s="126">
        <v>2003</v>
      </c>
      <c r="I187" s="126">
        <v>2004</v>
      </c>
      <c r="J187" s="8">
        <v>2005</v>
      </c>
      <c r="K187" s="126">
        <v>2006</v>
      </c>
      <c r="L187" s="8">
        <v>2007</v>
      </c>
      <c r="M187" s="126">
        <v>2008</v>
      </c>
      <c r="N187" s="8">
        <v>2009</v>
      </c>
      <c r="P187" s="35" t="s">
        <v>117</v>
      </c>
    </row>
    <row r="188" spans="1:16" s="17" customFormat="1" ht="12.75" customHeight="1">
      <c r="A188" s="259" t="s">
        <v>125</v>
      </c>
      <c r="B188" s="267" t="s">
        <v>127</v>
      </c>
      <c r="C188" s="107"/>
      <c r="D188" s="107"/>
      <c r="E188" s="107"/>
      <c r="F188" s="107"/>
      <c r="G188" s="107"/>
      <c r="H188" s="107"/>
      <c r="I188" s="280">
        <v>16.267</v>
      </c>
      <c r="J188" s="280">
        <v>95.66571</v>
      </c>
      <c r="K188" s="280">
        <v>225.63539</v>
      </c>
      <c r="L188" s="280">
        <v>418</v>
      </c>
      <c r="M188" s="280">
        <v>579.1817299999991</v>
      </c>
      <c r="N188" s="280">
        <v>682.768731464386</v>
      </c>
      <c r="P188" s="39">
        <f>N188/M188-1</f>
        <v>0.1788506026672958</v>
      </c>
    </row>
    <row r="189" spans="1:16" ht="12.75" customHeight="1">
      <c r="A189" s="269" t="s">
        <v>109</v>
      </c>
      <c r="B189" s="268" t="s">
        <v>128</v>
      </c>
      <c r="C189" s="270"/>
      <c r="D189" s="270"/>
      <c r="E189" s="271">
        <v>193.9</v>
      </c>
      <c r="F189" s="272">
        <v>448.36217</v>
      </c>
      <c r="G189" s="272">
        <v>652.5442093454625</v>
      </c>
      <c r="H189" s="272">
        <v>1313.5234799999998</v>
      </c>
      <c r="I189" s="273">
        <v>1732.37435</v>
      </c>
      <c r="J189" s="273">
        <v>2403.88168</v>
      </c>
      <c r="K189" s="272">
        <v>3328.3668900000002</v>
      </c>
      <c r="L189" s="273">
        <v>4596.10832826087</v>
      </c>
      <c r="M189" s="272">
        <v>5621.946450167223</v>
      </c>
      <c r="N189" s="273">
        <v>6656.872693916408</v>
      </c>
      <c r="P189" s="39">
        <f>N189/M189-1</f>
        <v>0.18408681991597442</v>
      </c>
    </row>
    <row r="190" spans="2:16" ht="12.75" customHeight="1">
      <c r="B190" s="217" t="s">
        <v>86</v>
      </c>
      <c r="C190" s="16"/>
      <c r="D190" s="16"/>
      <c r="E190" s="40">
        <v>90.30702991040191</v>
      </c>
      <c r="F190" s="40">
        <v>153.63911261000698</v>
      </c>
      <c r="G190" s="40">
        <v>145.84811294241462</v>
      </c>
      <c r="H190" s="40">
        <v>149.4861257724276</v>
      </c>
      <c r="I190" s="204">
        <v>325</v>
      </c>
      <c r="J190" s="204">
        <v>315</v>
      </c>
      <c r="K190" s="204">
        <v>376</v>
      </c>
      <c r="L190" s="203">
        <v>411.21918</v>
      </c>
      <c r="M190" s="40">
        <v>473.74518</v>
      </c>
      <c r="N190" s="40">
        <v>475.40236529922396</v>
      </c>
      <c r="P190" s="39">
        <f>N190/M190-1</f>
        <v>0.0034980520524219294</v>
      </c>
    </row>
    <row r="191" spans="2:14" ht="11.25" customHeight="1">
      <c r="B191" s="97" t="s">
        <v>126</v>
      </c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83"/>
      <c r="N191" s="183"/>
    </row>
    <row r="192" ht="11.25" customHeight="1">
      <c r="B192" s="234"/>
    </row>
    <row r="193" ht="13.5" thickBot="1"/>
    <row r="194" spans="1:14" ht="16.5" customHeight="1" thickBot="1">
      <c r="A194" s="134" t="s">
        <v>60</v>
      </c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</row>
    <row r="195" spans="3:14" ht="12.75" customHeight="1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2:16" ht="12.75" customHeight="1">
      <c r="B196" s="7" t="s">
        <v>4</v>
      </c>
      <c r="C196" s="8">
        <v>1998</v>
      </c>
      <c r="D196" s="8">
        <v>1999</v>
      </c>
      <c r="E196" s="8">
        <v>2000</v>
      </c>
      <c r="F196" s="8">
        <v>2001</v>
      </c>
      <c r="G196" s="8">
        <v>2002</v>
      </c>
      <c r="H196" s="8">
        <v>2003</v>
      </c>
      <c r="I196" s="8">
        <v>2004</v>
      </c>
      <c r="J196" s="8">
        <v>2005</v>
      </c>
      <c r="K196" s="8">
        <v>2006</v>
      </c>
      <c r="L196" s="8">
        <v>2007</v>
      </c>
      <c r="M196" s="8">
        <v>2008</v>
      </c>
      <c r="N196" s="8">
        <v>2009</v>
      </c>
      <c r="P196" s="35" t="s">
        <v>117</v>
      </c>
    </row>
    <row r="197" spans="1:17" ht="12.75" customHeight="1">
      <c r="A197" s="226" t="s">
        <v>35</v>
      </c>
      <c r="B197" s="163" t="s">
        <v>87</v>
      </c>
      <c r="C197" s="45"/>
      <c r="D197" s="45">
        <v>5537</v>
      </c>
      <c r="E197" s="45">
        <v>7738.24045</v>
      </c>
      <c r="F197" s="45">
        <v>9496.75667</v>
      </c>
      <c r="G197" s="45">
        <v>11093</v>
      </c>
      <c r="H197" s="45">
        <v>12125</v>
      </c>
      <c r="I197" s="45">
        <v>13445.934840000002</v>
      </c>
      <c r="J197" s="45">
        <v>14274.53527</v>
      </c>
      <c r="K197" s="45">
        <v>14621.11443</v>
      </c>
      <c r="L197" s="45">
        <v>15141.519110000003</v>
      </c>
      <c r="M197" s="45">
        <v>15609.1322099999</v>
      </c>
      <c r="N197" s="45">
        <v>15264.861640625</v>
      </c>
      <c r="O197" s="30"/>
      <c r="P197" s="39">
        <f>N197/M197-1</f>
        <v>-0.022055714868911447</v>
      </c>
      <c r="Q197" s="30"/>
    </row>
    <row r="198" spans="1:16" ht="12.75" customHeight="1">
      <c r="A198" s="136" t="s">
        <v>88</v>
      </c>
      <c r="B198" s="163" t="s">
        <v>89</v>
      </c>
      <c r="C198" s="45"/>
      <c r="D198" s="45"/>
      <c r="E198" s="164">
        <v>152</v>
      </c>
      <c r="F198" s="164">
        <v>405</v>
      </c>
      <c r="G198" s="164">
        <v>676</v>
      </c>
      <c r="H198" s="45">
        <v>1106</v>
      </c>
      <c r="I198" s="45">
        <v>1415.63601</v>
      </c>
      <c r="J198" s="165">
        <v>1924.9081100000003</v>
      </c>
      <c r="K198" s="202">
        <v>2149.6779</v>
      </c>
      <c r="L198" s="165">
        <v>2427.2638500000003</v>
      </c>
      <c r="M198" s="45">
        <v>3059.6988499999998</v>
      </c>
      <c r="N198" s="165">
        <v>3766.83699316406</v>
      </c>
      <c r="P198" s="39">
        <f aca="true" t="shared" si="5" ref="P198:P203">N198/M198-1</f>
        <v>0.2311136415154258</v>
      </c>
    </row>
    <row r="199" spans="2:16" ht="12.75" customHeight="1">
      <c r="B199" s="166" t="s">
        <v>90</v>
      </c>
      <c r="C199" s="45"/>
      <c r="D199" s="45"/>
      <c r="E199" s="199">
        <v>151</v>
      </c>
      <c r="F199" s="200">
        <v>395</v>
      </c>
      <c r="G199" s="200">
        <v>639</v>
      </c>
      <c r="H199" s="200">
        <v>915</v>
      </c>
      <c r="I199" s="201">
        <v>1101.5125299999997</v>
      </c>
      <c r="J199" s="165">
        <v>1357.5136200000002</v>
      </c>
      <c r="K199" s="168">
        <v>1483.43489</v>
      </c>
      <c r="L199" s="165">
        <v>1639.96602</v>
      </c>
      <c r="M199" s="201">
        <v>1886.76244</v>
      </c>
      <c r="N199" s="165">
        <v>2210.17268066406</v>
      </c>
      <c r="P199" s="39">
        <f t="shared" si="5"/>
        <v>0.17141015413899163</v>
      </c>
    </row>
    <row r="200" spans="2:16" ht="21.75" customHeight="1">
      <c r="B200" s="166" t="s">
        <v>91</v>
      </c>
      <c r="C200" s="45"/>
      <c r="D200" s="45"/>
      <c r="E200" s="199">
        <v>1</v>
      </c>
      <c r="F200" s="200">
        <v>10</v>
      </c>
      <c r="G200" s="200">
        <v>37</v>
      </c>
      <c r="H200" s="200">
        <v>191</v>
      </c>
      <c r="I200" s="201">
        <v>314.12347</v>
      </c>
      <c r="J200" s="165">
        <v>567.39449</v>
      </c>
      <c r="K200" s="167">
        <v>666.24301</v>
      </c>
      <c r="L200" s="165">
        <v>787.29783</v>
      </c>
      <c r="M200" s="201">
        <v>1172.93641</v>
      </c>
      <c r="N200" s="165">
        <v>1556.6643125</v>
      </c>
      <c r="P200" s="39">
        <f t="shared" si="5"/>
        <v>0.32715149707050184</v>
      </c>
    </row>
    <row r="201" spans="2:16" ht="12.75" customHeight="1">
      <c r="B201" s="137" t="s">
        <v>92</v>
      </c>
      <c r="C201" s="153">
        <v>3782</v>
      </c>
      <c r="D201" s="153">
        <v>5537</v>
      </c>
      <c r="E201" s="153">
        <v>7890</v>
      </c>
      <c r="F201" s="153">
        <v>9902</v>
      </c>
      <c r="G201" s="153">
        <v>11768</v>
      </c>
      <c r="H201" s="153">
        <v>13231</v>
      </c>
      <c r="I201" s="153">
        <v>14862</v>
      </c>
      <c r="J201" s="153">
        <v>16199.44338</v>
      </c>
      <c r="K201" s="153">
        <v>16770.79233</v>
      </c>
      <c r="L201" s="153">
        <v>17569.46152</v>
      </c>
      <c r="M201" s="153">
        <v>18669.051089999997</v>
      </c>
      <c r="N201" s="153">
        <v>19031.69863378906</v>
      </c>
      <c r="P201" s="39">
        <f t="shared" si="5"/>
        <v>0.01942506568977742</v>
      </c>
    </row>
    <row r="202" spans="2:16" ht="12.75" customHeight="1">
      <c r="B202" s="225" t="s">
        <v>62</v>
      </c>
      <c r="C202" s="45"/>
      <c r="D202" s="45">
        <v>4939</v>
      </c>
      <c r="E202" s="45">
        <v>6963.916200000001</v>
      </c>
      <c r="F202" s="45">
        <v>8281.80741</v>
      </c>
      <c r="G202" s="45">
        <v>9636</v>
      </c>
      <c r="H202" s="45">
        <v>10963</v>
      </c>
      <c r="I202" s="45">
        <v>12512</v>
      </c>
      <c r="J202" s="45">
        <v>13853.6</v>
      </c>
      <c r="K202" s="45">
        <v>14483.142099999997</v>
      </c>
      <c r="L202" s="45">
        <v>15267.21429</v>
      </c>
      <c r="M202" s="45">
        <v>16382.8401299999</v>
      </c>
      <c r="N202" s="45">
        <v>16845.783925469903</v>
      </c>
      <c r="P202" s="39">
        <f t="shared" si="5"/>
        <v>0.028257847344934417</v>
      </c>
    </row>
    <row r="203" spans="2:16" ht="12.75" customHeight="1">
      <c r="B203" s="225" t="s">
        <v>63</v>
      </c>
      <c r="C203" s="45"/>
      <c r="D203" s="45">
        <v>438</v>
      </c>
      <c r="E203" s="45">
        <v>925.3917299999999</v>
      </c>
      <c r="F203" s="45">
        <v>1619.44126</v>
      </c>
      <c r="G203" s="45">
        <v>2132</v>
      </c>
      <c r="H203" s="45">
        <v>2268</v>
      </c>
      <c r="I203" s="45">
        <v>2350</v>
      </c>
      <c r="J203" s="45">
        <v>2345.5</v>
      </c>
      <c r="K203" s="45">
        <v>2287.65023</v>
      </c>
      <c r="L203" s="45">
        <v>2302.24723</v>
      </c>
      <c r="M203" s="45">
        <v>2286.21092</v>
      </c>
      <c r="N203" s="45">
        <v>2185.92857843628</v>
      </c>
      <c r="P203" s="39">
        <f t="shared" si="5"/>
        <v>-0.04386399377521999</v>
      </c>
    </row>
    <row r="204" spans="2:14" ht="12.75" customHeight="1">
      <c r="B204" s="97" t="s">
        <v>126</v>
      </c>
      <c r="I204" s="5"/>
      <c r="J204" s="5"/>
      <c r="L204" s="5"/>
      <c r="M204" s="5"/>
      <c r="N204" s="5"/>
    </row>
    <row r="205" spans="2:14" s="17" customFormat="1" ht="12.75" customHeight="1" thickBot="1"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6.5" thickBot="1">
      <c r="A206" s="1" t="s">
        <v>93</v>
      </c>
      <c r="B206" s="1"/>
      <c r="C206" s="87"/>
      <c r="D206" s="87"/>
      <c r="E206" s="87"/>
      <c r="F206" s="87"/>
      <c r="G206" s="87"/>
      <c r="H206" s="87"/>
      <c r="I206" s="88"/>
      <c r="J206" s="88"/>
      <c r="K206" s="87"/>
      <c r="L206" s="3"/>
      <c r="M206" s="2"/>
      <c r="N206" s="3"/>
    </row>
    <row r="207" ht="13.5" thickBot="1"/>
    <row r="208" spans="1:16" ht="12.75">
      <c r="A208" s="169" t="s">
        <v>94</v>
      </c>
      <c r="B208" s="170" t="s">
        <v>95</v>
      </c>
      <c r="C208" s="171">
        <v>1998</v>
      </c>
      <c r="D208" s="171">
        <v>1999</v>
      </c>
      <c r="E208" s="171">
        <v>2000</v>
      </c>
      <c r="F208" s="171">
        <v>2001</v>
      </c>
      <c r="G208" s="171">
        <v>2002</v>
      </c>
      <c r="H208" s="171">
        <v>2003</v>
      </c>
      <c r="I208" s="172">
        <v>2004</v>
      </c>
      <c r="J208" s="172">
        <v>2005</v>
      </c>
      <c r="K208" s="171">
        <v>2006</v>
      </c>
      <c r="L208" s="172">
        <v>2007</v>
      </c>
      <c r="M208" s="171">
        <v>2008</v>
      </c>
      <c r="N208" s="172">
        <v>2009</v>
      </c>
      <c r="P208" s="35" t="s">
        <v>117</v>
      </c>
    </row>
    <row r="209" spans="2:16" ht="12.75">
      <c r="B209" s="173" t="s">
        <v>96</v>
      </c>
      <c r="C209" s="174">
        <v>37</v>
      </c>
      <c r="D209" s="175">
        <v>28.992871628371727</v>
      </c>
      <c r="E209" s="176">
        <v>25.7</v>
      </c>
      <c r="F209" s="176">
        <v>25.1</v>
      </c>
      <c r="G209" s="175">
        <v>25.99626384558958</v>
      </c>
      <c r="H209" s="175">
        <v>27.463437552584978</v>
      </c>
      <c r="I209" s="175">
        <v>28.7201908449145</v>
      </c>
      <c r="J209" s="175">
        <v>29.14652282357625</v>
      </c>
      <c r="K209" s="175">
        <v>28.02111048820413</v>
      </c>
      <c r="L209" s="175">
        <v>27.366721570011364</v>
      </c>
      <c r="M209" s="175">
        <v>27.45466028229229</v>
      </c>
      <c r="N209" s="175">
        <v>26.53680206880118</v>
      </c>
      <c r="P209" s="39">
        <f>N209/M209-1</f>
        <v>-0.033431781856106624</v>
      </c>
    </row>
    <row r="210" spans="2:16" ht="12.75">
      <c r="B210" s="122" t="s">
        <v>97</v>
      </c>
      <c r="C210" s="116">
        <v>97.6</v>
      </c>
      <c r="D210" s="116">
        <v>107.7</v>
      </c>
      <c r="E210" s="71">
        <v>117.7</v>
      </c>
      <c r="F210" s="71">
        <v>111.3</v>
      </c>
      <c r="G210" s="71">
        <v>114.5</v>
      </c>
      <c r="H210" s="71">
        <v>131.7420082310025</v>
      </c>
      <c r="I210" s="40">
        <v>143.36026821830856</v>
      </c>
      <c r="J210" s="40">
        <v>147.01618855861258</v>
      </c>
      <c r="K210" s="71">
        <v>157.100997219027</v>
      </c>
      <c r="L210" s="40">
        <v>155.0235968494502</v>
      </c>
      <c r="M210" s="71">
        <v>149.67831358924067</v>
      </c>
      <c r="N210" s="40">
        <v>141.0370949536181</v>
      </c>
      <c r="P210" s="39">
        <f>N210/M210-1</f>
        <v>-0.05773193476335192</v>
      </c>
    </row>
    <row r="211" spans="2:16" ht="12.75">
      <c r="B211" s="122" t="s">
        <v>98</v>
      </c>
      <c r="C211" s="77"/>
      <c r="D211" s="77"/>
      <c r="E211" s="177">
        <v>4.9</v>
      </c>
      <c r="F211" s="177">
        <v>8.8</v>
      </c>
      <c r="G211" s="178">
        <v>12.2</v>
      </c>
      <c r="H211" s="178">
        <v>17</v>
      </c>
      <c r="I211" s="175">
        <v>19.955156332459833</v>
      </c>
      <c r="J211" s="175">
        <v>22.664896785981615</v>
      </c>
      <c r="K211" s="178">
        <v>25.146000687486644</v>
      </c>
      <c r="L211" s="175">
        <v>29.962614582234423</v>
      </c>
      <c r="M211" s="178">
        <v>50.95827528595914</v>
      </c>
      <c r="N211" s="175">
        <v>87.61667745167476</v>
      </c>
      <c r="P211" s="39">
        <f>N211/M211-1</f>
        <v>0.7193807474841352</v>
      </c>
    </row>
    <row r="212" spans="2:11" ht="12.75">
      <c r="B212" s="97" t="s">
        <v>126</v>
      </c>
      <c r="F212" s="6"/>
      <c r="G212" s="6"/>
      <c r="H212" s="6"/>
      <c r="K212" s="6"/>
    </row>
    <row r="213" ht="13.5" thickBot="1"/>
    <row r="214" spans="2:16" ht="13.5">
      <c r="B214" s="179" t="s">
        <v>99</v>
      </c>
      <c r="C214" s="171">
        <v>1998</v>
      </c>
      <c r="D214" s="171">
        <v>1999</v>
      </c>
      <c r="E214" s="171">
        <v>2000</v>
      </c>
      <c r="F214" s="171">
        <v>2001</v>
      </c>
      <c r="G214" s="171">
        <v>2002</v>
      </c>
      <c r="H214" s="171">
        <v>2003</v>
      </c>
      <c r="I214" s="172">
        <v>2004</v>
      </c>
      <c r="J214" s="172">
        <v>2005</v>
      </c>
      <c r="K214" s="171">
        <v>2006</v>
      </c>
      <c r="L214" s="172">
        <v>2007</v>
      </c>
      <c r="M214" s="171">
        <v>2008</v>
      </c>
      <c r="N214" s="172">
        <v>2009</v>
      </c>
      <c r="P214" s="35" t="s">
        <v>117</v>
      </c>
    </row>
    <row r="215" spans="2:16" ht="12.75">
      <c r="B215" s="180" t="s">
        <v>96</v>
      </c>
      <c r="C215" s="181"/>
      <c r="D215" s="175">
        <v>41.52183078642494</v>
      </c>
      <c r="E215" s="175">
        <v>39.885697578488625</v>
      </c>
      <c r="F215" s="175">
        <v>39.81246522757939</v>
      </c>
      <c r="G215" s="175">
        <v>39.83435950628511</v>
      </c>
      <c r="H215" s="175">
        <v>39.68791908214336</v>
      </c>
      <c r="I215" s="175">
        <v>40.12338891301359</v>
      </c>
      <c r="J215" s="175">
        <v>39.75079573103094</v>
      </c>
      <c r="K215" s="175">
        <v>37.664456643105005</v>
      </c>
      <c r="L215" s="175">
        <v>36.41793906898448</v>
      </c>
      <c r="M215" s="230">
        <v>36.14921985710488</v>
      </c>
      <c r="N215" s="230">
        <v>34.243853068508685</v>
      </c>
      <c r="P215" s="39">
        <f>N215/M215-1</f>
        <v>-0.05270837921614813</v>
      </c>
    </row>
    <row r="216" spans="2:16" ht="13.5" thickBot="1">
      <c r="B216" s="193" t="s">
        <v>97</v>
      </c>
      <c r="C216" s="194"/>
      <c r="D216" s="194"/>
      <c r="E216" s="195">
        <v>183.68031501328664</v>
      </c>
      <c r="F216" s="195">
        <v>191.293681484084</v>
      </c>
      <c r="G216" s="195">
        <v>192.83037915423157</v>
      </c>
      <c r="H216" s="195">
        <v>207.71973359577535</v>
      </c>
      <c r="I216" s="195">
        <v>218.27258253968262</v>
      </c>
      <c r="J216" s="195">
        <v>214.49444938752467</v>
      </c>
      <c r="K216" s="195">
        <v>226.38992021085275</v>
      </c>
      <c r="L216" s="195">
        <v>219.28707581001677</v>
      </c>
      <c r="M216" s="228">
        <v>206.63734376388103</v>
      </c>
      <c r="N216" s="228">
        <v>190.4821502745982</v>
      </c>
      <c r="P216" s="39">
        <f>N216/M216-1</f>
        <v>-0.07818138384387541</v>
      </c>
    </row>
    <row r="217" spans="2:14" ht="13.5">
      <c r="B217" s="196" t="s">
        <v>100</v>
      </c>
      <c r="C217" s="197"/>
      <c r="D217" s="197"/>
      <c r="E217" s="197"/>
      <c r="F217" s="197"/>
      <c r="G217" s="198"/>
      <c r="H217" s="198"/>
      <c r="I217" s="198"/>
      <c r="J217" s="198"/>
      <c r="K217" s="198"/>
      <c r="L217" s="198"/>
      <c r="M217" s="229"/>
      <c r="N217" s="229"/>
    </row>
    <row r="218" spans="2:16" ht="12.75">
      <c r="B218" s="180" t="s">
        <v>96</v>
      </c>
      <c r="C218" s="181"/>
      <c r="D218" s="175">
        <v>6.4719243930287975</v>
      </c>
      <c r="E218" s="175">
        <v>7.3144425377507325</v>
      </c>
      <c r="F218" s="175">
        <v>8.479996034600603</v>
      </c>
      <c r="G218" s="175">
        <v>10.114873268323734</v>
      </c>
      <c r="H218" s="175">
        <v>11.034474705729096</v>
      </c>
      <c r="I218" s="175">
        <v>11.427870945238205</v>
      </c>
      <c r="J218" s="175">
        <v>11.270552143748874</v>
      </c>
      <c r="K218" s="175">
        <v>10.691255797305518</v>
      </c>
      <c r="L218" s="175">
        <v>10.334238608787032</v>
      </c>
      <c r="M218" s="230">
        <v>10.057468345314932</v>
      </c>
      <c r="N218" s="230">
        <v>9.704634648473853</v>
      </c>
      <c r="P218" s="39">
        <f>N218/M218-1</f>
        <v>-0.03508176061080415</v>
      </c>
    </row>
    <row r="219" spans="2:16" ht="13.5" thickBot="1">
      <c r="B219" s="189" t="s">
        <v>97</v>
      </c>
      <c r="C219" s="190"/>
      <c r="D219" s="190"/>
      <c r="E219" s="192">
        <v>28.21784441467844</v>
      </c>
      <c r="F219" s="192">
        <v>24.223454487050915</v>
      </c>
      <c r="G219" s="192">
        <v>24.65618966954899</v>
      </c>
      <c r="H219" s="192">
        <v>29.63254664048168</v>
      </c>
      <c r="I219" s="192">
        <v>30.063548104752275</v>
      </c>
      <c r="J219" s="192">
        <v>34.281074567645184</v>
      </c>
      <c r="K219" s="192">
        <v>32.58314957500392</v>
      </c>
      <c r="L219" s="192">
        <v>34.09330129470872</v>
      </c>
      <c r="M219" s="231">
        <v>35.69875484535306</v>
      </c>
      <c r="N219" s="231">
        <v>33.04915610924983</v>
      </c>
      <c r="P219" s="39">
        <f>N219/M219-1</f>
        <v>-0.07422104069403224</v>
      </c>
    </row>
    <row r="220" spans="2:14" ht="12.75">
      <c r="B220" s="97" t="s">
        <v>126</v>
      </c>
      <c r="I220" s="182"/>
      <c r="J220" s="182"/>
      <c r="L220" s="182"/>
      <c r="M220" s="182"/>
      <c r="N220" s="182"/>
    </row>
  </sheetData>
  <mergeCells count="15">
    <mergeCell ref="B116:J116"/>
    <mergeCell ref="A11:A12"/>
    <mergeCell ref="L82:L83"/>
    <mergeCell ref="K82:K83"/>
    <mergeCell ref="J96:J97"/>
    <mergeCell ref="K96:K97"/>
    <mergeCell ref="L96:L97"/>
    <mergeCell ref="M82:M83"/>
    <mergeCell ref="N82:N83"/>
    <mergeCell ref="P82:P83"/>
    <mergeCell ref="J82:J83"/>
    <mergeCell ref="M96:M97"/>
    <mergeCell ref="N96:N97"/>
    <mergeCell ref="P96:P97"/>
    <mergeCell ref="I96:I97"/>
  </mergeCells>
  <printOptions/>
  <pageMargins left="0.7874015748031497" right="0.7874015748031497" top="0.61" bottom="0.63" header="0.1968503937007874" footer="0.3937007874015748"/>
  <pageSetup firstPageNumber="1" useFirstPageNumber="1" fitToHeight="0" fitToWidth="1" horizontalDpi="600" verticalDpi="600" orientation="landscape" paperSize="9" scale="72" r:id="rId2"/>
  <headerFooter alignWithMargins="0">
    <oddHeader>&amp;Lmis à jour le 6 février 2008&amp;CARCEP - Observtaoire des marchés des CE&amp;RPage &amp;P</oddHeader>
  </headerFooter>
  <rowBreaks count="5" manualBreakCount="5">
    <brk id="37" max="13" man="1"/>
    <brk id="56" max="13" man="1"/>
    <brk id="111" max="13" man="1"/>
    <brk id="165" max="13" man="1"/>
    <brk id="20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Française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Séries chronologiques annuelles : 1998 - 2009</dc:title>
  <dc:subject/>
  <dc:creator>ARCEP</dc:creator>
  <cp:keywords/>
  <dc:description/>
  <cp:lastModifiedBy>Sophie PALUS</cp:lastModifiedBy>
  <cp:lastPrinted>2011-03-02T12:59:33Z</cp:lastPrinted>
  <dcterms:created xsi:type="dcterms:W3CDTF">2007-07-18T14:29:26Z</dcterms:created>
  <dcterms:modified xsi:type="dcterms:W3CDTF">2011-03-14T16:50:05Z</dcterms:modified>
  <cp:category/>
  <cp:version/>
  <cp:contentType/>
  <cp:contentStatus/>
</cp:coreProperties>
</file>